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9132" windowHeight="5220" tabRatio="682"/>
  </bookViews>
  <sheets>
    <sheet name="Zusammenf" sheetId="14" r:id="rId1"/>
    <sheet name="Kita1" sheetId="1" r:id="rId2"/>
    <sheet name="Kita2" sheetId="13" r:id="rId3"/>
    <sheet name="Kita3" sheetId="12" r:id="rId4"/>
    <sheet name="Kita4" sheetId="11" r:id="rId5"/>
    <sheet name="Kita5" sheetId="10" r:id="rId6"/>
    <sheet name="Kita6" sheetId="9" r:id="rId7"/>
    <sheet name="Kita7" sheetId="8" r:id="rId8"/>
    <sheet name="Kita8" sheetId="7" r:id="rId9"/>
    <sheet name="Kita9" sheetId="6" r:id="rId10"/>
    <sheet name="Kita10" sheetId="5" r:id="rId11"/>
    <sheet name="Kita11" sheetId="4" r:id="rId12"/>
    <sheet name="Kita12" sheetId="3" r:id="rId13"/>
  </sheets>
  <definedNames>
    <definedName name="_xlnm.Print_Area" localSheetId="1">Kita1!$A$1:$H$86</definedName>
    <definedName name="_xlnm.Print_Area" localSheetId="10">Kita10!$A$1:$H$86</definedName>
    <definedName name="_xlnm.Print_Area" localSheetId="11">Kita11!$A$1:$H$86</definedName>
    <definedName name="_xlnm.Print_Area" localSheetId="12">Kita12!$A$1:$H$86</definedName>
    <definedName name="_xlnm.Print_Area" localSheetId="2">Kita2!$A$1:$H$86</definedName>
    <definedName name="_xlnm.Print_Area" localSheetId="3">Kita3!$A$1:$H$86</definedName>
    <definedName name="_xlnm.Print_Area" localSheetId="4">Kita4!$A$1:$H$86</definedName>
    <definedName name="_xlnm.Print_Area" localSheetId="5">Kita5!$A$1:$H$86</definedName>
    <definedName name="_xlnm.Print_Area" localSheetId="6">Kita6!$A$1:$H$86</definedName>
    <definedName name="_xlnm.Print_Area" localSheetId="7">Kita7!$A$1:$H$86</definedName>
    <definedName name="_xlnm.Print_Area" localSheetId="8">Kita8!$A$1:$H$86</definedName>
    <definedName name="_xlnm.Print_Area" localSheetId="9">Kita9!$A$1:$H$86</definedName>
    <definedName name="_xlnm.Print_Area" localSheetId="0">Zusammenf!$A$1:$F$31</definedName>
  </definedNames>
  <calcPr calcId="145621"/>
</workbook>
</file>

<file path=xl/calcChain.xml><?xml version="1.0" encoding="utf-8"?>
<calcChain xmlns="http://schemas.openxmlformats.org/spreadsheetml/2006/main">
  <c r="A2" i="14" l="1"/>
  <c r="B20" i="14" l="1"/>
  <c r="B19" i="14"/>
  <c r="B18" i="14"/>
  <c r="B17" i="14"/>
  <c r="B16" i="14"/>
  <c r="B15" i="14"/>
  <c r="B14" i="14"/>
  <c r="B13" i="14"/>
  <c r="B12" i="14"/>
  <c r="B11" i="14"/>
  <c r="B10" i="14"/>
  <c r="B9" i="14"/>
  <c r="F20" i="14"/>
  <c r="F19" i="14"/>
  <c r="F18" i="14"/>
  <c r="F17" i="14"/>
  <c r="F16" i="14"/>
  <c r="F15" i="14"/>
  <c r="F14" i="14"/>
  <c r="F13" i="14"/>
  <c r="F12" i="14"/>
  <c r="F11" i="14"/>
  <c r="E20" i="14"/>
  <c r="E19" i="14"/>
  <c r="E18" i="14"/>
  <c r="E17" i="14"/>
  <c r="E16" i="14"/>
  <c r="E15" i="14"/>
  <c r="E14" i="14"/>
  <c r="E13" i="14"/>
  <c r="E12" i="14"/>
  <c r="E11" i="14"/>
  <c r="D20" i="14"/>
  <c r="D19" i="14"/>
  <c r="D18" i="14"/>
  <c r="D17" i="14"/>
  <c r="D16" i="14"/>
  <c r="D15" i="14"/>
  <c r="D14" i="14"/>
  <c r="D13" i="14"/>
  <c r="D12" i="14"/>
  <c r="D11" i="14"/>
  <c r="C20" i="14"/>
  <c r="C19" i="14"/>
  <c r="C18" i="14"/>
  <c r="C17" i="14"/>
  <c r="C16" i="14"/>
  <c r="C15" i="14"/>
  <c r="C14" i="14"/>
  <c r="C13" i="14"/>
  <c r="C12" i="14"/>
  <c r="C11" i="14"/>
  <c r="B84" i="1" l="1"/>
  <c r="E21" i="1" l="1"/>
  <c r="E16" i="1"/>
  <c r="E15" i="1"/>
  <c r="E14" i="1"/>
  <c r="E14" i="13"/>
  <c r="E21" i="13"/>
  <c r="E14" i="12"/>
  <c r="E21" i="12"/>
  <c r="E22" i="12"/>
  <c r="C4" i="12"/>
  <c r="C4" i="11"/>
  <c r="C4" i="10"/>
  <c r="C4" i="9"/>
  <c r="C4" i="8"/>
  <c r="C4" i="7"/>
  <c r="C4" i="6"/>
  <c r="C4" i="5"/>
  <c r="C4" i="4"/>
  <c r="C4" i="3"/>
  <c r="C4" i="13"/>
  <c r="C4" i="1"/>
  <c r="H7" i="13" l="1"/>
  <c r="H7" i="12"/>
  <c r="H7" i="11"/>
  <c r="H7" i="10"/>
  <c r="H7" i="9"/>
  <c r="H7" i="8"/>
  <c r="H7" i="7"/>
  <c r="H7" i="6"/>
  <c r="H7" i="5"/>
  <c r="H7" i="4"/>
  <c r="H7" i="3"/>
  <c r="H7" i="1"/>
  <c r="A1" i="1"/>
  <c r="A1" i="3" s="1"/>
  <c r="E15" i="12"/>
  <c r="E15" i="11"/>
  <c r="E15" i="10"/>
  <c r="E15" i="9"/>
  <c r="E15" i="8"/>
  <c r="E15" i="7"/>
  <c r="E15" i="6"/>
  <c r="E15" i="5"/>
  <c r="E15" i="4"/>
  <c r="E15" i="3"/>
  <c r="E15" i="13"/>
  <c r="E16" i="13"/>
  <c r="E17" i="1"/>
  <c r="E22" i="1"/>
  <c r="E45" i="1" s="1"/>
  <c r="E53" i="1" s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G45" i="1"/>
  <c r="G53" i="1" s="1"/>
  <c r="H17" i="1"/>
  <c r="F9" i="14" s="1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G45" i="13"/>
  <c r="G70" i="13" s="1"/>
  <c r="D10" i="14" s="1"/>
  <c r="H17" i="13"/>
  <c r="F10" i="14" s="1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G45" i="12"/>
  <c r="G53" i="12" s="1"/>
  <c r="H17" i="12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G45" i="11"/>
  <c r="G70" i="11" s="1"/>
  <c r="H17" i="11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G45" i="10"/>
  <c r="G53" i="10" s="1"/>
  <c r="H17" i="10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17" i="13"/>
  <c r="E16" i="12"/>
  <c r="E14" i="11"/>
  <c r="E16" i="11"/>
  <c r="E14" i="10"/>
  <c r="E16" i="10"/>
  <c r="A84" i="3"/>
  <c r="B84" i="3"/>
  <c r="A85" i="3"/>
  <c r="B85" i="3"/>
  <c r="A86" i="3"/>
  <c r="B86" i="3"/>
  <c r="A84" i="4"/>
  <c r="B84" i="4"/>
  <c r="A85" i="4"/>
  <c r="B85" i="4"/>
  <c r="A86" i="4"/>
  <c r="B86" i="4"/>
  <c r="A84" i="6"/>
  <c r="B84" i="6"/>
  <c r="A85" i="6"/>
  <c r="B85" i="6"/>
  <c r="A86" i="6"/>
  <c r="B86" i="6"/>
  <c r="A84" i="5"/>
  <c r="B84" i="5"/>
  <c r="A85" i="5"/>
  <c r="B85" i="5"/>
  <c r="A86" i="5"/>
  <c r="B86" i="5"/>
  <c r="A84" i="7"/>
  <c r="B84" i="7"/>
  <c r="A85" i="7"/>
  <c r="B85" i="7"/>
  <c r="A86" i="7"/>
  <c r="B86" i="7"/>
  <c r="A84" i="8"/>
  <c r="B84" i="8"/>
  <c r="A85" i="8"/>
  <c r="B85" i="8"/>
  <c r="A86" i="8"/>
  <c r="B86" i="8"/>
  <c r="A84" i="9"/>
  <c r="B84" i="9"/>
  <c r="A85" i="9"/>
  <c r="B85" i="9"/>
  <c r="A86" i="9"/>
  <c r="B86" i="9"/>
  <c r="A84" i="10"/>
  <c r="B84" i="10"/>
  <c r="A85" i="10"/>
  <c r="B85" i="10"/>
  <c r="A86" i="10"/>
  <c r="B86" i="10"/>
  <c r="A84" i="11"/>
  <c r="B84" i="11"/>
  <c r="A85" i="11"/>
  <c r="B85" i="11"/>
  <c r="A86" i="11"/>
  <c r="B86" i="11"/>
  <c r="A84" i="12"/>
  <c r="B84" i="12"/>
  <c r="A85" i="12"/>
  <c r="B85" i="12"/>
  <c r="A86" i="12"/>
  <c r="B86" i="12"/>
  <c r="A84" i="13"/>
  <c r="B84" i="13"/>
  <c r="A85" i="13"/>
  <c r="B85" i="13"/>
  <c r="A86" i="13"/>
  <c r="B86" i="13"/>
  <c r="E46" i="3"/>
  <c r="E46" i="4"/>
  <c r="E46" i="5"/>
  <c r="E46" i="6"/>
  <c r="E46" i="7"/>
  <c r="E46" i="8"/>
  <c r="E46" i="9"/>
  <c r="E46" i="10"/>
  <c r="E46" i="12"/>
  <c r="E46" i="13"/>
  <c r="G45" i="7"/>
  <c r="G53" i="7" s="1"/>
  <c r="E14" i="3"/>
  <c r="E16" i="3"/>
  <c r="G45" i="3"/>
  <c r="G53" i="3" s="1"/>
  <c r="H17" i="3"/>
  <c r="B46" i="3"/>
  <c r="E14" i="4"/>
  <c r="E16" i="4"/>
  <c r="G45" i="4"/>
  <c r="G53" i="4" s="1"/>
  <c r="H17" i="4"/>
  <c r="B46" i="4"/>
  <c r="E14" i="5"/>
  <c r="E17" i="5" s="1"/>
  <c r="E16" i="5"/>
  <c r="G45" i="5"/>
  <c r="G70" i="5" s="1"/>
  <c r="H17" i="5"/>
  <c r="B46" i="5"/>
  <c r="E14" i="6"/>
  <c r="E16" i="6"/>
  <c r="G45" i="6"/>
  <c r="G53" i="6" s="1"/>
  <c r="G70" i="6"/>
  <c r="H17" i="6"/>
  <c r="B46" i="6"/>
  <c r="E14" i="7"/>
  <c r="E17" i="7"/>
  <c r="H19" i="7" s="1"/>
  <c r="H75" i="7" s="1"/>
  <c r="E16" i="7"/>
  <c r="H17" i="7"/>
  <c r="B46" i="7"/>
  <c r="E14" i="8"/>
  <c r="E17" i="8" s="1"/>
  <c r="E16" i="8"/>
  <c r="G45" i="8"/>
  <c r="G70" i="8" s="1"/>
  <c r="H17" i="8"/>
  <c r="G53" i="8"/>
  <c r="B46" i="8"/>
  <c r="E14" i="9"/>
  <c r="E16" i="9"/>
  <c r="G45" i="9"/>
  <c r="G70" i="9" s="1"/>
  <c r="H17" i="9"/>
  <c r="B46" i="9"/>
  <c r="B46" i="10"/>
  <c r="E46" i="11"/>
  <c r="B46" i="11"/>
  <c r="B46" i="12"/>
  <c r="B46" i="13"/>
  <c r="E46" i="1"/>
  <c r="B46" i="1"/>
  <c r="F21" i="14" l="1"/>
  <c r="H19" i="13"/>
  <c r="H75" i="13" s="1"/>
  <c r="E10" i="14"/>
  <c r="H19" i="1"/>
  <c r="H75" i="1" s="1"/>
  <c r="E9" i="14"/>
  <c r="E17" i="4"/>
  <c r="H19" i="4" s="1"/>
  <c r="H75" i="4" s="1"/>
  <c r="E45" i="13"/>
  <c r="E53" i="13" s="1"/>
  <c r="C69" i="13" s="1"/>
  <c r="C10" i="14" s="1"/>
  <c r="E17" i="6"/>
  <c r="H19" i="6" s="1"/>
  <c r="H75" i="6" s="1"/>
  <c r="E17" i="11"/>
  <c r="H19" i="11" s="1"/>
  <c r="H75" i="11" s="1"/>
  <c r="E45" i="4"/>
  <c r="E53" i="4" s="1"/>
  <c r="C69" i="4" s="1"/>
  <c r="E45" i="3"/>
  <c r="E53" i="3" s="1"/>
  <c r="C69" i="3" s="1"/>
  <c r="E17" i="10"/>
  <c r="E45" i="6"/>
  <c r="E53" i="6" s="1"/>
  <c r="C69" i="6" s="1"/>
  <c r="E17" i="12"/>
  <c r="H19" i="12" s="1"/>
  <c r="H75" i="12" s="1"/>
  <c r="E17" i="9"/>
  <c r="E17" i="3"/>
  <c r="E45" i="5"/>
  <c r="E53" i="5" s="1"/>
  <c r="C69" i="5" s="1"/>
  <c r="E45" i="12"/>
  <c r="E53" i="12" s="1"/>
  <c r="C69" i="12" s="1"/>
  <c r="E45" i="7"/>
  <c r="E53" i="7" s="1"/>
  <c r="C69" i="7" s="1"/>
  <c r="H76" i="7" s="1"/>
  <c r="G70" i="10"/>
  <c r="E72" i="6"/>
  <c r="G70" i="4"/>
  <c r="E45" i="10"/>
  <c r="E53" i="10" s="1"/>
  <c r="C69" i="10" s="1"/>
  <c r="E45" i="9"/>
  <c r="E53" i="9" s="1"/>
  <c r="C69" i="9" s="1"/>
  <c r="C69" i="1"/>
  <c r="E45" i="8"/>
  <c r="E53" i="8" s="1"/>
  <c r="C69" i="8" s="1"/>
  <c r="H76" i="8" s="1"/>
  <c r="G53" i="11"/>
  <c r="E45" i="11"/>
  <c r="E53" i="11" s="1"/>
  <c r="C69" i="11" s="1"/>
  <c r="G70" i="3"/>
  <c r="G53" i="9"/>
  <c r="H76" i="3"/>
  <c r="H19" i="3"/>
  <c r="H75" i="3" s="1"/>
  <c r="F71" i="3"/>
  <c r="F71" i="4"/>
  <c r="H76" i="5"/>
  <c r="F71" i="5"/>
  <c r="E72" i="5"/>
  <c r="G53" i="5"/>
  <c r="H19" i="5"/>
  <c r="H75" i="5" s="1"/>
  <c r="H76" i="6"/>
  <c r="F71" i="6"/>
  <c r="G70" i="7"/>
  <c r="E72" i="8"/>
  <c r="H19" i="8"/>
  <c r="H75" i="8" s="1"/>
  <c r="F71" i="8"/>
  <c r="E72" i="9"/>
  <c r="H76" i="9"/>
  <c r="H19" i="9"/>
  <c r="H75" i="9" s="1"/>
  <c r="F71" i="9"/>
  <c r="H19" i="10"/>
  <c r="H75" i="10" s="1"/>
  <c r="E72" i="11"/>
  <c r="H76" i="11"/>
  <c r="F71" i="11"/>
  <c r="G70" i="12"/>
  <c r="G53" i="13"/>
  <c r="E72" i="13"/>
  <c r="G70" i="1"/>
  <c r="D9" i="14" s="1"/>
  <c r="A1" i="8"/>
  <c r="A1" i="10"/>
  <c r="A1" i="5"/>
  <c r="A1" i="13"/>
  <c r="A1" i="9"/>
  <c r="A1" i="6"/>
  <c r="A1" i="12"/>
  <c r="A1" i="4"/>
  <c r="A1" i="11"/>
  <c r="A1" i="7"/>
  <c r="E72" i="1" l="1"/>
  <c r="F71" i="13"/>
  <c r="H76" i="13"/>
  <c r="E21" i="14"/>
  <c r="F25" i="14" s="1"/>
  <c r="F71" i="1"/>
  <c r="H74" i="1" s="1"/>
  <c r="C9" i="14"/>
  <c r="F71" i="12"/>
  <c r="H76" i="4"/>
  <c r="E72" i="3"/>
  <c r="E72" i="10"/>
  <c r="F71" i="10"/>
  <c r="F71" i="7"/>
  <c r="E72" i="4"/>
  <c r="H76" i="10"/>
  <c r="E72" i="12"/>
  <c r="H76" i="1"/>
  <c r="H74" i="3"/>
  <c r="H74" i="4"/>
  <c r="H74" i="5"/>
  <c r="H74" i="6"/>
  <c r="E72" i="7"/>
  <c r="H74" i="8"/>
  <c r="H74" i="9"/>
  <c r="H74" i="10"/>
  <c r="H74" i="11"/>
  <c r="H76" i="12"/>
  <c r="H74" i="13"/>
  <c r="C21" i="14" l="1"/>
  <c r="H74" i="12"/>
  <c r="H74" i="7"/>
  <c r="D21" i="14"/>
  <c r="F24" i="14" l="1"/>
  <c r="F23" i="14" s="1"/>
</calcChain>
</file>

<file path=xl/sharedStrings.xml><?xml version="1.0" encoding="utf-8"?>
<sst xmlns="http://schemas.openxmlformats.org/spreadsheetml/2006/main" count="531" uniqueCount="52">
  <si>
    <t>Kita Nr.:</t>
  </si>
  <si>
    <t>Träger:</t>
  </si>
  <si>
    <t>Unterschrift der zur Außenvertretung berechtigten Person</t>
  </si>
  <si>
    <t>*</t>
  </si>
  <si>
    <t>**</t>
  </si>
  <si>
    <t>LeiterIn</t>
  </si>
  <si>
    <t xml:space="preserve">Pädagogisches Personal der Einrichtung und deren Vergütung </t>
  </si>
  <si>
    <t>Arbeitszeit</t>
  </si>
  <si>
    <t>***</t>
  </si>
  <si>
    <t>bei Jahresarbeitszeitmodellen und bei vertraglich vereinbarter flexibler Wochenarbeitszeit ist diese im Durchschnitt pro Woche einzutragen</t>
  </si>
  <si>
    <t>Name der Kita:</t>
  </si>
  <si>
    <t>Tätigkeit                       als</t>
  </si>
  <si>
    <t>Wochen-arbeitszeit           (Std)**</t>
  </si>
  <si>
    <t>Gesamt       (Monate)</t>
  </si>
  <si>
    <t>Einstel-lung/Ver-änderung ab Monat</t>
  </si>
  <si>
    <t>Stellen-Ist</t>
  </si>
  <si>
    <t>Jahres-vergütung***        absolut                (€)</t>
  </si>
  <si>
    <t>Übertrag von Seite 1:</t>
  </si>
  <si>
    <t>Vergütung</t>
  </si>
  <si>
    <t>Durchschnittssatz Leiterin</t>
  </si>
  <si>
    <t>Stellen-Ist Leiterin</t>
  </si>
  <si>
    <t>Zwischensumme Erzieherin:</t>
  </si>
  <si>
    <t>Stellen-Ist ges.</t>
  </si>
  <si>
    <t>Vergütung ges.</t>
  </si>
  <si>
    <t>Gesamtsumme für die Vergütung Erzieherin:</t>
  </si>
  <si>
    <t>Kita:</t>
  </si>
  <si>
    <t>Entgelt-gruppe/ Stufe</t>
  </si>
  <si>
    <t>Eingruppierung nach TVöD; Arbeitgeberanteil am Beitrag zur Sozialversicherung</t>
  </si>
  <si>
    <t>Stellen Ist</t>
  </si>
  <si>
    <t>Gesamt Träger</t>
  </si>
  <si>
    <t>Kita des Trägers</t>
  </si>
  <si>
    <t>ermittelter Durchschnittssatz im Monat für Leiterin und Erzieherin:</t>
  </si>
  <si>
    <t xml:space="preserve">   davon ermittelter Durchschnittssatz im Monat für Leiterin:</t>
  </si>
  <si>
    <t xml:space="preserve">   davon ermittelter Durchschnittssatz im Monat für Erzieherin:</t>
  </si>
  <si>
    <t>Jahr:</t>
  </si>
  <si>
    <t>kommunaler Träger</t>
  </si>
  <si>
    <t>freier Träger</t>
  </si>
  <si>
    <t>Trägerart:</t>
  </si>
  <si>
    <t>Zusammenfassung</t>
  </si>
  <si>
    <t>Nr.</t>
  </si>
  <si>
    <t>Geburtsjahr
Mitarbeiter</t>
  </si>
  <si>
    <t>Personal-Nr</t>
  </si>
  <si>
    <t>Personal-Nr.</t>
  </si>
  <si>
    <t>Erzieher</t>
  </si>
  <si>
    <t>Leiter</t>
  </si>
  <si>
    <r>
      <t xml:space="preserve">1. Durchschnittssatz </t>
    </r>
    <r>
      <rPr>
        <b/>
        <sz val="12"/>
        <rFont val="Arial"/>
        <family val="2"/>
      </rPr>
      <t>Leiter/Erzieher</t>
    </r>
    <r>
      <rPr>
        <sz val="12"/>
        <rFont val="Arial"/>
        <family val="2"/>
      </rPr>
      <t xml:space="preserve"> für o.g. Träger</t>
    </r>
  </si>
  <si>
    <r>
      <t xml:space="preserve">2. Durchschnittssatz </t>
    </r>
    <r>
      <rPr>
        <b/>
        <sz val="12"/>
        <rFont val="Arial"/>
        <family val="2"/>
      </rPr>
      <t>Erzieher</t>
    </r>
    <r>
      <rPr>
        <sz val="12"/>
        <rFont val="Arial"/>
        <family val="2"/>
      </rPr>
      <t xml:space="preserve"> für o.g. Träger</t>
    </r>
  </si>
  <si>
    <r>
      <t xml:space="preserve">3. Durchschnittssatz </t>
    </r>
    <r>
      <rPr>
        <b/>
        <sz val="12"/>
        <rFont val="Arial"/>
        <family val="2"/>
      </rPr>
      <t>Leiter</t>
    </r>
    <r>
      <rPr>
        <sz val="12"/>
        <rFont val="Arial"/>
        <family val="2"/>
      </rPr>
      <t xml:space="preserve"> für o.g. Träger</t>
    </r>
  </si>
  <si>
    <t>Anzahl Stellen
(bei Vollbeschäftigigung)</t>
  </si>
  <si>
    <t>Es wird bestätigt, dass die U-Umlagen (U1-Entgeltfortzahlungsversicherung über Krankheit 6 Wochen, U2-Entgeltfortzahlungsversicherung bei Mutterschutz und U3-Insolvenzgeld) nicht als Bestandteile in der Jahresvergütung enthalten sind.</t>
  </si>
  <si>
    <t>Es wird bestätigt, dass die U-Umlagen (U1-Entgeltfortzahlungsversicherung über Krankheit 6 Wochen,
U2-Entgeltfortzahlungsversicherung bei Mutterschutz und U3-Insolvenzgeld) nicht als Bestandteile in der Jahresvergütung enthalten sind.</t>
  </si>
  <si>
    <t>Dateiversion: 06.11.2018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</si>
</sst>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.000"/>
    <numFmt numFmtId="166" formatCode="#,##0.00\ &quot;€&quot;"/>
  </numFmts>
  <fonts count="23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8"/>
      <name val="Arial"/>
    </font>
    <font>
      <sz val="10"/>
      <color indexed="48"/>
      <name val="Arial"/>
      <family val="2"/>
    </font>
    <font>
      <sz val="12"/>
      <name val="Arial"/>
    </font>
    <font>
      <sz val="14"/>
      <name val="Arial"/>
    </font>
    <font>
      <sz val="11"/>
      <name val="Arial"/>
      <family val="2"/>
    </font>
    <font>
      <sz val="12"/>
      <name val="Arial"/>
      <family val="2"/>
    </font>
    <font>
      <sz val="6"/>
      <name val="Arial"/>
    </font>
    <font>
      <b/>
      <sz val="11"/>
      <color rgb="FF3F3F3F"/>
      <name val="Calibri"/>
      <family val="2"/>
      <scheme val="minor"/>
    </font>
    <font>
      <b/>
      <sz val="12"/>
      <color rgb="FF3F3F3F"/>
      <name val="Arial"/>
      <family val="2"/>
    </font>
    <font>
      <sz val="18"/>
      <name val="Arial"/>
      <family val="2"/>
    </font>
    <font>
      <sz val="6"/>
      <name val="Arial"/>
      <family val="2"/>
    </font>
    <font>
      <sz val="10"/>
      <color theme="0" tint="-0.49998474074526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7" fillId="4" borderId="52" applyNumberFormat="0" applyAlignment="0" applyProtection="0"/>
  </cellStyleXfs>
  <cellXfs count="387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6" xfId="1" applyFont="1" applyBorder="1" applyAlignment="1" applyProtection="1">
      <alignment horizontal="left"/>
      <protection locked="0"/>
    </xf>
    <xf numFmtId="164" fontId="0" fillId="0" borderId="7" xfId="1" applyFont="1" applyBorder="1" applyAlignment="1" applyProtection="1">
      <alignment horizontal="left"/>
      <protection locked="0"/>
    </xf>
    <xf numFmtId="164" fontId="0" fillId="0" borderId="6" xfId="1" applyFont="1" applyBorder="1" applyAlignment="1" applyProtection="1">
      <alignment horizontal="right"/>
      <protection locked="0"/>
    </xf>
    <xf numFmtId="164" fontId="0" fillId="0" borderId="8" xfId="1" applyFont="1" applyBorder="1" applyAlignment="1" applyProtection="1">
      <alignment horizontal="right"/>
      <protection locked="0"/>
    </xf>
    <xf numFmtId="164" fontId="0" fillId="0" borderId="7" xfId="1" applyFont="1" applyBorder="1" applyAlignment="1" applyProtection="1">
      <alignment horizontal="right"/>
      <protection locked="0"/>
    </xf>
    <xf numFmtId="0" fontId="0" fillId="0" borderId="0" xfId="0" applyProtection="1"/>
    <xf numFmtId="0" fontId="6" fillId="0" borderId="9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10" xfId="0" applyBorder="1" applyProtection="1"/>
    <xf numFmtId="0" fontId="1" fillId="0" borderId="9" xfId="0" applyFont="1" applyBorder="1" applyProtection="1"/>
    <xf numFmtId="0" fontId="4" fillId="0" borderId="11" xfId="0" applyFont="1" applyBorder="1" applyProtection="1"/>
    <xf numFmtId="164" fontId="0" fillId="0" borderId="8" xfId="1" applyFont="1" applyBorder="1" applyAlignment="1" applyProtection="1">
      <alignment horizontal="left"/>
    </xf>
    <xf numFmtId="0" fontId="4" fillId="0" borderId="14" xfId="0" applyFont="1" applyBorder="1" applyAlignment="1" applyProtection="1"/>
    <xf numFmtId="0" fontId="4" fillId="0" borderId="15" xfId="0" applyFont="1" applyBorder="1" applyAlignment="1" applyProtection="1"/>
    <xf numFmtId="0" fontId="5" fillId="0" borderId="15" xfId="0" applyFont="1" applyBorder="1" applyAlignment="1" applyProtection="1">
      <alignment horizontal="left"/>
    </xf>
    <xf numFmtId="165" fontId="0" fillId="0" borderId="16" xfId="0" applyNumberFormat="1" applyBorder="1" applyAlignment="1" applyProtection="1">
      <alignment horizontal="center"/>
    </xf>
    <xf numFmtId="0" fontId="4" fillId="0" borderId="9" xfId="0" applyFont="1" applyBorder="1" applyProtection="1"/>
    <xf numFmtId="0" fontId="0" fillId="0" borderId="0" xfId="0" applyBorder="1" applyAlignment="1" applyProtection="1">
      <alignment horizontal="center"/>
    </xf>
    <xf numFmtId="165" fontId="5" fillId="0" borderId="17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0" fillId="2" borderId="18" xfId="0" applyFill="1" applyBorder="1" applyProtection="1"/>
    <xf numFmtId="165" fontId="0" fillId="2" borderId="18" xfId="0" applyNumberFormat="1" applyFill="1" applyBorder="1" applyAlignment="1" applyProtection="1">
      <alignment horizontal="center"/>
    </xf>
    <xf numFmtId="0" fontId="0" fillId="2" borderId="17" xfId="0" applyFill="1" applyBorder="1" applyProtection="1"/>
    <xf numFmtId="0" fontId="7" fillId="0" borderId="19" xfId="0" applyFont="1" applyBorder="1" applyAlignment="1" applyProtection="1"/>
    <xf numFmtId="0" fontId="0" fillId="0" borderId="19" xfId="0" applyBorder="1" applyProtection="1"/>
    <xf numFmtId="164" fontId="11" fillId="0" borderId="0" xfId="1" applyFont="1" applyBorder="1" applyAlignment="1" applyProtection="1">
      <alignment horizontal="center"/>
    </xf>
    <xf numFmtId="164" fontId="11" fillId="0" borderId="10" xfId="1" applyFont="1" applyBorder="1" applyAlignment="1" applyProtection="1">
      <alignment horizontal="center"/>
    </xf>
    <xf numFmtId="0" fontId="7" fillId="0" borderId="2" xfId="0" applyFont="1" applyBorder="1" applyAlignment="1" applyProtection="1"/>
    <xf numFmtId="0" fontId="11" fillId="0" borderId="2" xfId="0" applyFont="1" applyBorder="1" applyAlignment="1" applyProtection="1">
      <alignment horizontal="right"/>
    </xf>
    <xf numFmtId="164" fontId="11" fillId="0" borderId="20" xfId="1" applyFont="1" applyBorder="1" applyAlignment="1" applyProtection="1">
      <alignment horizontal="center"/>
    </xf>
    <xf numFmtId="164" fontId="11" fillId="0" borderId="21" xfId="1" applyFont="1" applyBorder="1" applyAlignment="1" applyProtection="1">
      <alignment horizontal="center"/>
    </xf>
    <xf numFmtId="0" fontId="0" fillId="0" borderId="0" xfId="0" applyAlignment="1" applyProtection="1"/>
    <xf numFmtId="0" fontId="4" fillId="0" borderId="14" xfId="0" applyFont="1" applyBorder="1" applyProtection="1"/>
    <xf numFmtId="0" fontId="0" fillId="0" borderId="15" xfId="0" applyBorder="1" applyProtection="1"/>
    <xf numFmtId="0" fontId="5" fillId="0" borderId="0" xfId="0" applyFont="1" applyBorder="1" applyProtection="1"/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10" xfId="0" applyBorder="1" applyAlignment="1" applyProtection="1">
      <alignment horizontal="right"/>
    </xf>
    <xf numFmtId="0" fontId="4" fillId="0" borderId="9" xfId="0" applyFont="1" applyBorder="1" applyAlignment="1" applyProtection="1">
      <alignment horizontal="center" vertical="top"/>
    </xf>
    <xf numFmtId="0" fontId="4" fillId="0" borderId="22" xfId="0" applyFont="1" applyBorder="1" applyAlignment="1" applyProtection="1">
      <alignment horizontal="center"/>
    </xf>
    <xf numFmtId="0" fontId="4" fillId="0" borderId="0" xfId="0" applyFont="1" applyProtection="1"/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6" fillId="0" borderId="2" xfId="0" applyFont="1" applyBorder="1" applyAlignment="1" applyProtection="1"/>
    <xf numFmtId="0" fontId="0" fillId="0" borderId="24" xfId="0" applyBorder="1" applyProtection="1"/>
    <xf numFmtId="0" fontId="4" fillId="0" borderId="20" xfId="0" applyFont="1" applyFill="1" applyBorder="1" applyProtection="1">
      <protection locked="0"/>
    </xf>
    <xf numFmtId="0" fontId="0" fillId="0" borderId="20" xfId="0" applyBorder="1" applyProtection="1"/>
    <xf numFmtId="0" fontId="0" fillId="0" borderId="20" xfId="0" applyBorder="1" applyAlignment="1" applyProtection="1">
      <alignment horizontal="right"/>
    </xf>
    <xf numFmtId="165" fontId="0" fillId="0" borderId="25" xfId="0" applyNumberFormat="1" applyFill="1" applyBorder="1" applyAlignment="1" applyProtection="1">
      <alignment horizontal="center"/>
    </xf>
    <xf numFmtId="164" fontId="0" fillId="0" borderId="26" xfId="1" applyFont="1" applyFill="1" applyBorder="1" applyAlignment="1" applyProtection="1">
      <alignment horizontal="left"/>
    </xf>
    <xf numFmtId="164" fontId="0" fillId="0" borderId="27" xfId="1" applyFont="1" applyFill="1" applyBorder="1" applyAlignment="1" applyProtection="1">
      <alignment horizontal="left"/>
    </xf>
    <xf numFmtId="165" fontId="0" fillId="0" borderId="3" xfId="0" applyNumberFormat="1" applyFill="1" applyBorder="1" applyAlignment="1" applyProtection="1">
      <alignment horizontal="center"/>
    </xf>
    <xf numFmtId="165" fontId="5" fillId="0" borderId="28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Protection="1"/>
    <xf numFmtId="0" fontId="5" fillId="0" borderId="20" xfId="0" applyFont="1" applyFill="1" applyBorder="1" applyProtection="1"/>
    <xf numFmtId="164" fontId="6" fillId="0" borderId="29" xfId="1" applyFont="1" applyFill="1" applyBorder="1" applyAlignment="1" applyProtection="1">
      <alignment horizontal="center"/>
    </xf>
    <xf numFmtId="164" fontId="14" fillId="0" borderId="30" xfId="0" applyNumberFormat="1" applyFont="1" applyFill="1" applyBorder="1" applyAlignment="1" applyProtection="1"/>
    <xf numFmtId="164" fontId="14" fillId="0" borderId="6" xfId="0" applyNumberFormat="1" applyFont="1" applyFill="1" applyBorder="1" applyAlignment="1" applyProtection="1"/>
    <xf numFmtId="0" fontId="11" fillId="0" borderId="19" xfId="0" applyFont="1" applyFill="1" applyBorder="1" applyAlignment="1" applyProtection="1">
      <alignment horizontal="right"/>
    </xf>
    <xf numFmtId="165" fontId="7" fillId="0" borderId="19" xfId="0" applyNumberFormat="1" applyFont="1" applyFill="1" applyBorder="1" applyAlignment="1" applyProtection="1"/>
    <xf numFmtId="165" fontId="0" fillId="0" borderId="31" xfId="0" applyNumberFormat="1" applyFill="1" applyBorder="1" applyProtection="1"/>
    <xf numFmtId="165" fontId="0" fillId="0" borderId="1" xfId="0" applyNumberFormat="1" applyFill="1" applyBorder="1" applyAlignment="1" applyProtection="1">
      <alignment horizontal="center"/>
    </xf>
    <xf numFmtId="0" fontId="13" fillId="3" borderId="0" xfId="0" applyFont="1" applyFill="1" applyAlignment="1" applyProtection="1">
      <alignment wrapText="1"/>
    </xf>
    <xf numFmtId="0" fontId="0" fillId="3" borderId="0" xfId="0" applyFill="1" applyProtection="1"/>
    <xf numFmtId="0" fontId="12" fillId="3" borderId="0" xfId="0" applyFont="1" applyFill="1" applyBorder="1" applyAlignment="1" applyProtection="1"/>
    <xf numFmtId="0" fontId="12" fillId="3" borderId="0" xfId="0" applyFont="1" applyFill="1" applyProtection="1"/>
    <xf numFmtId="0" fontId="15" fillId="3" borderId="0" xfId="0" applyFont="1" applyFill="1" applyProtection="1"/>
    <xf numFmtId="0" fontId="0" fillId="3" borderId="0" xfId="0" applyFill="1" applyBorder="1" applyProtection="1"/>
    <xf numFmtId="165" fontId="12" fillId="3" borderId="23" xfId="0" applyNumberFormat="1" applyFont="1" applyFill="1" applyBorder="1" applyAlignment="1" applyProtection="1">
      <alignment horizontal="center"/>
    </xf>
    <xf numFmtId="166" fontId="12" fillId="3" borderId="23" xfId="0" applyNumberFormat="1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6" fillId="3" borderId="9" xfId="0" applyFont="1" applyFill="1" applyBorder="1" applyProtection="1"/>
    <xf numFmtId="0" fontId="1" fillId="3" borderId="0" xfId="0" applyFont="1" applyFill="1" applyBorder="1" applyProtection="1"/>
    <xf numFmtId="0" fontId="0" fillId="3" borderId="10" xfId="0" applyFill="1" applyBorder="1" applyProtection="1"/>
    <xf numFmtId="0" fontId="1" fillId="3" borderId="9" xfId="0" applyFont="1" applyFill="1" applyBorder="1" applyProtection="1"/>
    <xf numFmtId="0" fontId="4" fillId="3" borderId="11" xfId="0" applyFont="1" applyFill="1" applyBorder="1" applyProtection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</xf>
    <xf numFmtId="164" fontId="0" fillId="3" borderId="6" xfId="1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/>
    <xf numFmtId="0" fontId="4" fillId="3" borderId="15" xfId="0" applyFont="1" applyFill="1" applyBorder="1" applyAlignment="1" applyProtection="1"/>
    <xf numFmtId="0" fontId="5" fillId="3" borderId="15" xfId="0" applyFont="1" applyFill="1" applyBorder="1" applyAlignment="1" applyProtection="1">
      <alignment horizontal="left"/>
    </xf>
    <xf numFmtId="165" fontId="0" fillId="3" borderId="25" xfId="0" applyNumberFormat="1" applyFill="1" applyBorder="1" applyAlignment="1" applyProtection="1">
      <alignment horizontal="center"/>
    </xf>
    <xf numFmtId="164" fontId="0" fillId="3" borderId="26" xfId="1" applyFont="1" applyFill="1" applyBorder="1" applyAlignment="1" applyProtection="1">
      <alignment horizontal="left"/>
    </xf>
    <xf numFmtId="165" fontId="0" fillId="3" borderId="16" xfId="0" applyNumberFormat="1" applyFill="1" applyBorder="1" applyAlignment="1" applyProtection="1">
      <alignment horizontal="center"/>
    </xf>
    <xf numFmtId="164" fontId="0" fillId="3" borderId="8" xfId="1" applyFont="1" applyFill="1" applyBorder="1" applyAlignment="1" applyProtection="1">
      <alignment horizontal="left"/>
    </xf>
    <xf numFmtId="0" fontId="4" fillId="3" borderId="9" xfId="0" applyFont="1" applyFill="1" applyBorder="1" applyProtection="1"/>
    <xf numFmtId="0" fontId="0" fillId="3" borderId="0" xfId="0" applyFill="1" applyBorder="1" applyAlignment="1" applyProtection="1">
      <alignment horizontal="center"/>
    </xf>
    <xf numFmtId="164" fontId="0" fillId="3" borderId="27" xfId="1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165" fontId="0" fillId="3" borderId="3" xfId="0" applyNumberForma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164" fontId="0" fillId="3" borderId="7" xfId="1" applyFont="1" applyFill="1" applyBorder="1" applyAlignment="1" applyProtection="1">
      <alignment horizontal="left"/>
      <protection locked="0"/>
    </xf>
    <xf numFmtId="165" fontId="5" fillId="3" borderId="28" xfId="0" applyNumberFormat="1" applyFont="1" applyFill="1" applyBorder="1" applyAlignment="1" applyProtection="1">
      <alignment horizontal="center" vertical="center"/>
    </xf>
    <xf numFmtId="165" fontId="5" fillId="3" borderId="17" xfId="0" applyNumberFormat="1" applyFont="1" applyFill="1" applyBorder="1" applyAlignment="1" applyProtection="1">
      <alignment vertical="center"/>
    </xf>
    <xf numFmtId="0" fontId="4" fillId="3" borderId="20" xfId="0" applyFont="1" applyFill="1" applyBorder="1" applyProtection="1">
      <protection locked="0"/>
    </xf>
    <xf numFmtId="0" fontId="5" fillId="3" borderId="20" xfId="0" applyFont="1" applyFill="1" applyBorder="1" applyProtection="1"/>
    <xf numFmtId="0" fontId="0" fillId="3" borderId="20" xfId="0" applyFill="1" applyBorder="1" applyProtection="1"/>
    <xf numFmtId="0" fontId="0" fillId="3" borderId="20" xfId="0" applyFill="1" applyBorder="1" applyAlignment="1" applyProtection="1">
      <alignment horizontal="right"/>
    </xf>
    <xf numFmtId="0" fontId="5" fillId="3" borderId="17" xfId="0" applyFont="1" applyFill="1" applyBorder="1" applyAlignment="1" applyProtection="1">
      <alignment vertical="center"/>
    </xf>
    <xf numFmtId="165" fontId="0" fillId="3" borderId="1" xfId="0" applyNumberFormat="1" applyFill="1" applyBorder="1" applyAlignment="1" applyProtection="1">
      <alignment horizontal="center"/>
    </xf>
    <xf numFmtId="164" fontId="0" fillId="3" borderId="6" xfId="1" applyFon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center"/>
      <protection locked="0"/>
    </xf>
    <xf numFmtId="164" fontId="0" fillId="3" borderId="8" xfId="1" applyFont="1" applyFill="1" applyBorder="1" applyAlignment="1" applyProtection="1">
      <alignment horizontal="right"/>
      <protection locked="0"/>
    </xf>
    <xf numFmtId="164" fontId="0" fillId="3" borderId="7" xfId="1" applyFont="1" applyFill="1" applyBorder="1" applyAlignment="1" applyProtection="1">
      <alignment horizontal="right"/>
      <protection locked="0"/>
    </xf>
    <xf numFmtId="165" fontId="0" fillId="3" borderId="31" xfId="0" applyNumberFormat="1" applyFill="1" applyBorder="1" applyProtection="1"/>
    <xf numFmtId="0" fontId="0" fillId="3" borderId="18" xfId="0" applyFill="1" applyBorder="1" applyProtection="1"/>
    <xf numFmtId="165" fontId="0" fillId="3" borderId="18" xfId="0" applyNumberFormat="1" applyFill="1" applyBorder="1" applyAlignment="1" applyProtection="1">
      <alignment horizontal="center"/>
    </xf>
    <xf numFmtId="0" fontId="0" fillId="3" borderId="17" xfId="0" applyFill="1" applyBorder="1" applyProtection="1"/>
    <xf numFmtId="0" fontId="7" fillId="3" borderId="19" xfId="0" applyFont="1" applyFill="1" applyBorder="1" applyAlignment="1" applyProtection="1"/>
    <xf numFmtId="0" fontId="0" fillId="3" borderId="19" xfId="0" applyFill="1" applyBorder="1" applyProtection="1"/>
    <xf numFmtId="0" fontId="11" fillId="3" borderId="19" xfId="0" applyFont="1" applyFill="1" applyBorder="1" applyAlignment="1" applyProtection="1">
      <alignment horizontal="right"/>
    </xf>
    <xf numFmtId="165" fontId="7" fillId="3" borderId="19" xfId="0" applyNumberFormat="1" applyFont="1" applyFill="1" applyBorder="1" applyAlignment="1" applyProtection="1"/>
    <xf numFmtId="164" fontId="11" fillId="3" borderId="0" xfId="1" applyFont="1" applyFill="1" applyBorder="1" applyAlignment="1" applyProtection="1">
      <alignment horizontal="center"/>
    </xf>
    <xf numFmtId="164" fontId="11" fillId="3" borderId="10" xfId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/>
    <xf numFmtId="0" fontId="11" fillId="3" borderId="2" xfId="0" applyFont="1" applyFill="1" applyBorder="1" applyAlignment="1" applyProtection="1">
      <alignment horizontal="right"/>
    </xf>
    <xf numFmtId="164" fontId="11" fillId="3" borderId="20" xfId="1" applyFont="1" applyFill="1" applyBorder="1" applyAlignment="1" applyProtection="1">
      <alignment horizontal="center"/>
    </xf>
    <xf numFmtId="164" fontId="11" fillId="3" borderId="21" xfId="1" applyFont="1" applyFill="1" applyBorder="1" applyAlignment="1" applyProtection="1">
      <alignment horizontal="center"/>
    </xf>
    <xf numFmtId="164" fontId="6" fillId="3" borderId="29" xfId="1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/>
    <xf numFmtId="164" fontId="14" fillId="3" borderId="30" xfId="0" applyNumberFormat="1" applyFont="1" applyFill="1" applyBorder="1" applyAlignment="1" applyProtection="1"/>
    <xf numFmtId="0" fontId="0" fillId="3" borderId="24" xfId="0" applyFill="1" applyBorder="1" applyProtection="1"/>
    <xf numFmtId="164" fontId="14" fillId="3" borderId="6" xfId="0" applyNumberFormat="1" applyFont="1" applyFill="1" applyBorder="1" applyAlignment="1" applyProtection="1"/>
    <xf numFmtId="0" fontId="4" fillId="3" borderId="14" xfId="0" applyFont="1" applyFill="1" applyBorder="1" applyProtection="1"/>
    <xf numFmtId="0" fontId="0" fillId="3" borderId="15" xfId="0" applyFill="1" applyBorder="1" applyProtection="1"/>
    <xf numFmtId="0" fontId="5" fillId="3" borderId="0" xfId="0" applyFont="1" applyFill="1" applyBorder="1" applyProtection="1"/>
    <xf numFmtId="0" fontId="4" fillId="3" borderId="9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0" fillId="3" borderId="10" xfId="0" applyFill="1" applyBorder="1" applyAlignment="1" applyProtection="1">
      <alignment horizontal="right"/>
    </xf>
    <xf numFmtId="0" fontId="4" fillId="3" borderId="9" xfId="0" applyFont="1" applyFill="1" applyBorder="1" applyAlignment="1" applyProtection="1">
      <alignment horizontal="center" vertical="top"/>
    </xf>
    <xf numFmtId="0" fontId="4" fillId="3" borderId="22" xfId="0" applyFont="1" applyFill="1" applyBorder="1" applyAlignment="1" applyProtection="1">
      <alignment horizontal="center"/>
    </xf>
    <xf numFmtId="0" fontId="14" fillId="3" borderId="2" xfId="0" applyFont="1" applyFill="1" applyBorder="1" applyAlignment="1" applyProtection="1"/>
    <xf numFmtId="0" fontId="0" fillId="3" borderId="2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165" fontId="0" fillId="3" borderId="32" xfId="0" applyNumberFormat="1" applyFill="1" applyBorder="1" applyAlignment="1" applyProtection="1">
      <alignment horizontal="center"/>
    </xf>
    <xf numFmtId="49" fontId="0" fillId="3" borderId="32" xfId="0" applyNumberFormat="1" applyFill="1" applyBorder="1" applyAlignment="1" applyProtection="1">
      <alignment horizontal="center"/>
      <protection locked="0"/>
    </xf>
    <xf numFmtId="164" fontId="0" fillId="3" borderId="8" xfId="1" applyFont="1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165" fontId="0" fillId="3" borderId="34" xfId="0" applyNumberFormat="1" applyFill="1" applyBorder="1" applyAlignment="1" applyProtection="1">
      <alignment horizontal="center"/>
    </xf>
    <xf numFmtId="49" fontId="0" fillId="3" borderId="34" xfId="0" applyNumberFormat="1" applyFill="1" applyBorder="1" applyAlignment="1" applyProtection="1">
      <alignment horizontal="center"/>
      <protection locked="0"/>
    </xf>
    <xf numFmtId="164" fontId="0" fillId="3" borderId="35" xfId="1" applyFont="1" applyFill="1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right"/>
    </xf>
    <xf numFmtId="0" fontId="16" fillId="3" borderId="10" xfId="0" applyFont="1" applyFill="1" applyBorder="1" applyAlignment="1" applyProtection="1">
      <alignment horizontal="right"/>
    </xf>
    <xf numFmtId="0" fontId="0" fillId="0" borderId="20" xfId="0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8" fillId="5" borderId="23" xfId="0" applyFont="1" applyFill="1" applyBorder="1" applyAlignment="1" applyProtection="1">
      <alignment horizontal="center"/>
    </xf>
    <xf numFmtId="165" fontId="8" fillId="5" borderId="23" xfId="0" applyNumberFormat="1" applyFont="1" applyFill="1" applyBorder="1" applyAlignment="1" applyProtection="1">
      <alignment horizontal="center"/>
    </xf>
    <xf numFmtId="166" fontId="8" fillId="5" borderId="23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left" wrapText="1"/>
    </xf>
    <xf numFmtId="0" fontId="20" fillId="3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0" fillId="0" borderId="3" xfId="0" applyNumberForma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12" fillId="3" borderId="53" xfId="0" applyFont="1" applyFill="1" applyBorder="1" applyAlignment="1" applyProtection="1"/>
    <xf numFmtId="0" fontId="12" fillId="3" borderId="54" xfId="0" applyFont="1" applyFill="1" applyBorder="1" applyAlignment="1" applyProtection="1"/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center"/>
      <protection locked="0"/>
    </xf>
    <xf numFmtId="49" fontId="5" fillId="3" borderId="3" xfId="0" applyNumberFormat="1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vertical="center"/>
    </xf>
    <xf numFmtId="0" fontId="5" fillId="3" borderId="39" xfId="0" applyFont="1" applyFill="1" applyBorder="1" applyAlignment="1" applyProtection="1">
      <alignment vertical="center"/>
    </xf>
    <xf numFmtId="0" fontId="5" fillId="0" borderId="55" xfId="0" applyFont="1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164" fontId="0" fillId="0" borderId="21" xfId="1" applyFont="1" applyBorder="1" applyAlignment="1" applyProtection="1">
      <alignment horizontal="left"/>
    </xf>
    <xf numFmtId="0" fontId="5" fillId="3" borderId="55" xfId="0" applyFont="1" applyFill="1" applyBorder="1" applyAlignment="1" applyProtection="1">
      <alignment horizontal="center"/>
    </xf>
    <xf numFmtId="0" fontId="0" fillId="3" borderId="56" xfId="0" applyFill="1" applyBorder="1" applyAlignment="1" applyProtection="1">
      <alignment horizontal="center"/>
    </xf>
    <xf numFmtId="165" fontId="0" fillId="3" borderId="20" xfId="0" applyNumberFormat="1" applyFill="1" applyBorder="1" applyAlignment="1" applyProtection="1">
      <alignment horizontal="center"/>
    </xf>
    <xf numFmtId="164" fontId="0" fillId="3" borderId="21" xfId="1" applyFont="1" applyFill="1" applyBorder="1" applyAlignment="1" applyProtection="1">
      <alignment horizontal="left"/>
    </xf>
    <xf numFmtId="0" fontId="5" fillId="0" borderId="11" xfId="0" applyFont="1" applyBorder="1" applyProtection="1">
      <protection locked="0"/>
    </xf>
    <xf numFmtId="0" fontId="5" fillId="3" borderId="11" xfId="0" applyFont="1" applyFill="1" applyBorder="1" applyProtection="1">
      <protection locked="0"/>
    </xf>
    <xf numFmtId="0" fontId="5" fillId="3" borderId="12" xfId="0" applyFont="1" applyFill="1" applyBorder="1" applyProtection="1">
      <protection locked="0"/>
    </xf>
    <xf numFmtId="0" fontId="5" fillId="3" borderId="22" xfId="0" applyFont="1" applyFill="1" applyBorder="1" applyProtection="1">
      <protection locked="0"/>
    </xf>
    <xf numFmtId="166" fontId="8" fillId="5" borderId="23" xfId="0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15" fillId="3" borderId="23" xfId="0" applyNumberFormat="1" applyFont="1" applyFill="1" applyBorder="1" applyAlignment="1" applyProtection="1">
      <alignment horizontal="left"/>
    </xf>
    <xf numFmtId="0" fontId="12" fillId="3" borderId="23" xfId="0" applyNumberFormat="1" applyFont="1" applyFill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left" vertical="center" wrapText="1"/>
    </xf>
    <xf numFmtId="0" fontId="8" fillId="5" borderId="37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37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left" vertical="center" wrapText="1"/>
    </xf>
    <xf numFmtId="0" fontId="8" fillId="5" borderId="32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49" fontId="18" fillId="4" borderId="53" xfId="2" applyNumberFormat="1" applyFont="1" applyBorder="1" applyAlignment="1" applyProtection="1">
      <alignment horizontal="left"/>
      <protection locked="0"/>
    </xf>
    <xf numFmtId="49" fontId="18" fillId="4" borderId="54" xfId="2" applyNumberFormat="1" applyFont="1" applyBorder="1" applyAlignment="1" applyProtection="1">
      <alignment horizontal="left"/>
      <protection locked="0"/>
    </xf>
    <xf numFmtId="0" fontId="8" fillId="5" borderId="32" xfId="0" applyFont="1" applyFill="1" applyBorder="1" applyAlignment="1" applyProtection="1">
      <alignment horizontal="left"/>
    </xf>
    <xf numFmtId="0" fontId="8" fillId="5" borderId="24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0" fontId="15" fillId="5" borderId="32" xfId="0" applyFont="1" applyFill="1" applyBorder="1" applyAlignment="1" applyProtection="1">
      <alignment horizontal="left" vertical="center"/>
    </xf>
    <xf numFmtId="0" fontId="15" fillId="5" borderId="13" xfId="0" applyFont="1" applyFill="1" applyBorder="1" applyAlignment="1" applyProtection="1">
      <alignment horizontal="left" vertical="center"/>
    </xf>
    <xf numFmtId="0" fontId="15" fillId="5" borderId="24" xfId="0" applyFont="1" applyFill="1" applyBorder="1" applyAlignment="1" applyProtection="1">
      <alignment horizontal="left" vertical="center"/>
    </xf>
    <xf numFmtId="0" fontId="5" fillId="6" borderId="0" xfId="0" applyFont="1" applyFill="1" applyAlignment="1" applyProtection="1">
      <alignment horizontal="left" wrapText="1"/>
    </xf>
    <xf numFmtId="0" fontId="0" fillId="6" borderId="0" xfId="0" applyFill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4" fillId="0" borderId="21" xfId="0" applyFont="1" applyBorder="1" applyAlignment="1" applyProtection="1">
      <alignment horizontal="left" wrapText="1"/>
    </xf>
    <xf numFmtId="0" fontId="5" fillId="0" borderId="38" xfId="0" applyFont="1" applyBorder="1" applyAlignment="1" applyProtection="1">
      <alignment horizontal="center" textRotation="90" wrapText="1"/>
    </xf>
    <xf numFmtId="0" fontId="0" fillId="0" borderId="4" xfId="0" applyBorder="1" applyAlignment="1" applyProtection="1">
      <alignment horizontal="center" textRotation="90"/>
    </xf>
    <xf numFmtId="0" fontId="0" fillId="0" borderId="33" xfId="0" applyBorder="1" applyAlignment="1" applyProtection="1">
      <alignment horizontal="center" textRotation="90"/>
    </xf>
    <xf numFmtId="164" fontId="0" fillId="0" borderId="39" xfId="0" applyNumberFormat="1" applyFill="1" applyBorder="1" applyAlignment="1" applyProtection="1"/>
    <xf numFmtId="0" fontId="0" fillId="0" borderId="17" xfId="0" applyFill="1" applyBorder="1" applyAlignment="1" applyProtection="1"/>
    <xf numFmtId="0" fontId="5" fillId="0" borderId="46" xfId="0" applyFont="1" applyBorder="1" applyAlignment="1" applyProtection="1">
      <alignment wrapText="1"/>
    </xf>
    <xf numFmtId="0" fontId="0" fillId="0" borderId="28" xfId="0" applyBorder="1" applyAlignment="1" applyProtection="1"/>
    <xf numFmtId="0" fontId="0" fillId="0" borderId="4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164" fontId="7" fillId="0" borderId="2" xfId="1" applyFont="1" applyFill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57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39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 wrapText="1"/>
    </xf>
    <xf numFmtId="0" fontId="0" fillId="0" borderId="41" xfId="0" applyBorder="1" applyProtection="1"/>
    <xf numFmtId="0" fontId="0" fillId="0" borderId="42" xfId="0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164" fontId="0" fillId="0" borderId="39" xfId="1" applyFont="1" applyFill="1" applyBorder="1" applyAlignment="1" applyProtection="1">
      <alignment horizontal="right"/>
    </xf>
    <xf numFmtId="164" fontId="0" fillId="0" borderId="17" xfId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35" xfId="0" applyBorder="1" applyAlignment="1" applyProtection="1">
      <alignment horizontal="center" wrapText="1"/>
    </xf>
    <xf numFmtId="0" fontId="0" fillId="0" borderId="37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3" fillId="0" borderId="39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right" vertical="center"/>
    </xf>
    <xf numFmtId="0" fontId="5" fillId="0" borderId="43" xfId="0" applyFont="1" applyBorder="1" applyAlignment="1" applyProtection="1">
      <alignment horizontal="right" vertical="center"/>
    </xf>
    <xf numFmtId="0" fontId="0" fillId="0" borderId="44" xfId="0" applyBorder="1" applyAlignment="1" applyProtection="1">
      <alignment horizontal="left"/>
    </xf>
    <xf numFmtId="0" fontId="0" fillId="0" borderId="45" xfId="0" applyBorder="1" applyAlignment="1" applyProtection="1">
      <alignment horizontal="left"/>
    </xf>
    <xf numFmtId="0" fontId="9" fillId="0" borderId="37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33" xfId="0" applyFont="1" applyBorder="1" applyAlignment="1" applyProtection="1">
      <alignment horizontal="center" wrapText="1"/>
    </xf>
    <xf numFmtId="49" fontId="21" fillId="0" borderId="0" xfId="0" applyNumberFormat="1" applyFont="1" applyBorder="1" applyAlignment="1" applyProtection="1">
      <alignment horizontal="left"/>
    </xf>
    <xf numFmtId="0" fontId="21" fillId="0" borderId="0" xfId="0" applyNumberFormat="1" applyFont="1" applyBorder="1" applyAlignment="1" applyProtection="1">
      <alignment horizontal="left"/>
    </xf>
    <xf numFmtId="0" fontId="0" fillId="0" borderId="2" xfId="0" applyNumberFormat="1" applyBorder="1" applyAlignment="1" applyProtection="1">
      <alignment horizontal="left"/>
      <protection locked="0"/>
    </xf>
    <xf numFmtId="0" fontId="5" fillId="0" borderId="13" xfId="0" applyNumberFormat="1" applyFont="1" applyBorder="1" applyAlignment="1" applyProtection="1">
      <alignment horizontal="left"/>
      <protection locked="0"/>
    </xf>
    <xf numFmtId="0" fontId="0" fillId="0" borderId="13" xfId="0" applyNumberFormat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4" fillId="0" borderId="1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6" xfId="0" applyFont="1" applyBorder="1" applyAlignment="1" applyProtection="1">
      <alignment horizontal="left"/>
    </xf>
    <xf numFmtId="0" fontId="14" fillId="0" borderId="19" xfId="0" applyFont="1" applyBorder="1" applyAlignment="1" applyProtection="1">
      <alignment horizontal="left"/>
    </xf>
    <xf numFmtId="164" fontId="0" fillId="0" borderId="39" xfId="1" applyFont="1" applyFill="1" applyBorder="1" applyAlignment="1" applyProtection="1">
      <alignment horizontal="center"/>
    </xf>
    <xf numFmtId="164" fontId="0" fillId="0" borderId="17" xfId="1" applyFont="1" applyFill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0" fillId="0" borderId="32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38" xfId="0" applyBorder="1" applyAlignment="1" applyProtection="1">
      <alignment horizontal="center" wrapText="1"/>
    </xf>
    <xf numFmtId="0" fontId="14" fillId="3" borderId="36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horizontal="left"/>
    </xf>
    <xf numFmtId="0" fontId="14" fillId="3" borderId="11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left"/>
    </xf>
    <xf numFmtId="0" fontId="4" fillId="3" borderId="20" xfId="0" applyFont="1" applyFill="1" applyBorder="1" applyAlignment="1" applyProtection="1">
      <alignment horizontal="left" wrapText="1"/>
    </xf>
    <xf numFmtId="0" fontId="4" fillId="3" borderId="21" xfId="0" applyFont="1" applyFill="1" applyBorder="1" applyAlignment="1" applyProtection="1">
      <alignment horizontal="left" wrapText="1"/>
    </xf>
    <xf numFmtId="0" fontId="0" fillId="3" borderId="14" xfId="0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left" vertical="top" wrapText="1"/>
    </xf>
    <xf numFmtId="0" fontId="0" fillId="3" borderId="57" xfId="0" applyFill="1" applyBorder="1" applyAlignment="1" applyProtection="1">
      <alignment horizontal="left" vertical="top" wrapText="1"/>
    </xf>
    <xf numFmtId="0" fontId="0" fillId="3" borderId="9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0" fillId="3" borderId="10" xfId="0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wrapText="1"/>
    </xf>
    <xf numFmtId="0" fontId="6" fillId="3" borderId="39" xfId="0" applyFont="1" applyFill="1" applyBorder="1" applyAlignment="1" applyProtection="1">
      <alignment horizontal="left"/>
    </xf>
    <xf numFmtId="0" fontId="6" fillId="3" borderId="18" xfId="0" applyFont="1" applyFill="1" applyBorder="1" applyAlignment="1" applyProtection="1">
      <alignment horizontal="left"/>
    </xf>
    <xf numFmtId="0" fontId="5" fillId="3" borderId="46" xfId="0" applyFont="1" applyFill="1" applyBorder="1" applyAlignment="1" applyProtection="1">
      <alignment wrapText="1"/>
    </xf>
    <xf numFmtId="0" fontId="0" fillId="3" borderId="28" xfId="0" applyFill="1" applyBorder="1" applyAlignment="1" applyProtection="1"/>
    <xf numFmtId="0" fontId="5" fillId="3" borderId="39" xfId="0" applyFont="1" applyFill="1" applyBorder="1" applyAlignment="1" applyProtection="1">
      <alignment horizontal="right"/>
    </xf>
    <xf numFmtId="0" fontId="5" fillId="3" borderId="18" xfId="0" applyFont="1" applyFill="1" applyBorder="1" applyAlignment="1" applyProtection="1">
      <alignment horizontal="right"/>
    </xf>
    <xf numFmtId="0" fontId="5" fillId="3" borderId="17" xfId="0" applyFont="1" applyFill="1" applyBorder="1" applyAlignment="1" applyProtection="1">
      <alignment horizontal="right"/>
    </xf>
    <xf numFmtId="164" fontId="0" fillId="3" borderId="39" xfId="1" applyFont="1" applyFill="1" applyBorder="1" applyAlignment="1" applyProtection="1">
      <alignment horizontal="center"/>
    </xf>
    <xf numFmtId="164" fontId="0" fillId="3" borderId="17" xfId="1" applyFont="1" applyFill="1" applyBorder="1" applyAlignment="1" applyProtection="1">
      <alignment horizontal="center"/>
    </xf>
    <xf numFmtId="0" fontId="0" fillId="3" borderId="40" xfId="0" applyFill="1" applyBorder="1" applyAlignment="1" applyProtection="1">
      <alignment horizontal="center"/>
    </xf>
    <xf numFmtId="0" fontId="0" fillId="3" borderId="41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164" fontId="7" fillId="3" borderId="2" xfId="1" applyFont="1" applyFill="1" applyBorder="1" applyAlignment="1" applyProtection="1">
      <alignment horizontal="center"/>
    </xf>
    <xf numFmtId="164" fontId="0" fillId="3" borderId="39" xfId="0" applyNumberFormat="1" applyFill="1" applyBorder="1" applyAlignment="1" applyProtection="1"/>
    <xf numFmtId="0" fontId="0" fillId="3" borderId="17" xfId="0" applyFill="1" applyBorder="1" applyAlignment="1" applyProtection="1"/>
    <xf numFmtId="0" fontId="5" fillId="3" borderId="39" xfId="0" applyFont="1" applyFill="1" applyBorder="1" applyAlignment="1" applyProtection="1">
      <alignment horizontal="right" vertical="center"/>
    </xf>
    <xf numFmtId="0" fontId="5" fillId="3" borderId="18" xfId="0" applyFont="1" applyFill="1" applyBorder="1" applyAlignment="1" applyProtection="1">
      <alignment horizontal="right" vertical="center"/>
    </xf>
    <xf numFmtId="0" fontId="5" fillId="3" borderId="43" xfId="0" applyFont="1" applyFill="1" applyBorder="1" applyAlignment="1" applyProtection="1">
      <alignment horizontal="right" vertical="center"/>
    </xf>
    <xf numFmtId="164" fontId="0" fillId="3" borderId="39" xfId="1" applyFont="1" applyFill="1" applyBorder="1" applyAlignment="1" applyProtection="1">
      <alignment horizontal="right"/>
    </xf>
    <xf numFmtId="164" fontId="0" fillId="3" borderId="17" xfId="1" applyFont="1" applyFill="1" applyBorder="1" applyAlignment="1" applyProtection="1">
      <alignment horizontal="right"/>
    </xf>
    <xf numFmtId="0" fontId="3" fillId="3" borderId="39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0" fillId="3" borderId="49" xfId="0" applyFill="1" applyBorder="1" applyAlignment="1" applyProtection="1">
      <alignment horizontal="center" vertical="center" wrapText="1"/>
    </xf>
    <xf numFmtId="0" fontId="0" fillId="3" borderId="50" xfId="0" applyFill="1" applyBorder="1" applyAlignment="1" applyProtection="1">
      <alignment horizontal="center" vertical="center" wrapText="1"/>
    </xf>
    <xf numFmtId="0" fontId="0" fillId="3" borderId="51" xfId="0" applyFill="1" applyBorder="1" applyAlignment="1" applyProtection="1">
      <alignment horizontal="center" vertical="center" wrapText="1"/>
    </xf>
    <xf numFmtId="0" fontId="0" fillId="3" borderId="38" xfId="0" applyFill="1" applyBorder="1" applyAlignment="1" applyProtection="1">
      <alignment horizontal="center" textRotation="90" wrapText="1"/>
    </xf>
    <xf numFmtId="0" fontId="0" fillId="3" borderId="4" xfId="0" applyFill="1" applyBorder="1" applyAlignment="1" applyProtection="1">
      <alignment horizontal="center" textRotation="90"/>
    </xf>
    <xf numFmtId="0" fontId="0" fillId="3" borderId="33" xfId="0" applyFill="1" applyBorder="1" applyAlignment="1" applyProtection="1">
      <alignment horizontal="center" textRotation="90"/>
    </xf>
    <xf numFmtId="0" fontId="0" fillId="3" borderId="38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0" fillId="3" borderId="33" xfId="0" applyFill="1" applyBorder="1" applyAlignment="1" applyProtection="1">
      <alignment horizontal="center" wrapText="1"/>
    </xf>
    <xf numFmtId="0" fontId="0" fillId="3" borderId="47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center" vertical="center"/>
    </xf>
    <xf numFmtId="0" fontId="0" fillId="3" borderId="37" xfId="0" applyFill="1" applyBorder="1" applyAlignment="1" applyProtection="1">
      <alignment horizontal="center" wrapText="1"/>
    </xf>
    <xf numFmtId="0" fontId="9" fillId="3" borderId="37" xfId="0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33" xfId="0" applyFont="1" applyFill="1" applyBorder="1" applyAlignment="1" applyProtection="1">
      <alignment horizontal="center" wrapText="1"/>
    </xf>
    <xf numFmtId="0" fontId="0" fillId="3" borderId="26" xfId="0" applyFill="1" applyBorder="1" applyAlignment="1" applyProtection="1">
      <alignment horizontal="center" wrapText="1"/>
    </xf>
    <xf numFmtId="0" fontId="0" fillId="3" borderId="7" xfId="0" applyFill="1" applyBorder="1" applyAlignment="1" applyProtection="1">
      <alignment horizontal="center" wrapText="1"/>
    </xf>
    <xf numFmtId="0" fontId="0" fillId="3" borderId="35" xfId="0" applyFill="1" applyBorder="1" applyAlignment="1" applyProtection="1">
      <alignment horizontal="center" wrapText="1"/>
    </xf>
    <xf numFmtId="0" fontId="5" fillId="3" borderId="15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left"/>
    </xf>
    <xf numFmtId="0" fontId="0" fillId="3" borderId="25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0" fontId="0" fillId="3" borderId="44" xfId="0" applyFill="1" applyBorder="1" applyAlignment="1" applyProtection="1">
      <alignment horizontal="left"/>
    </xf>
    <xf numFmtId="0" fontId="0" fillId="3" borderId="45" xfId="0" applyFill="1" applyBorder="1" applyAlignment="1" applyProtection="1">
      <alignment horizontal="left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8" fillId="3" borderId="42" xfId="0" applyFont="1" applyFill="1" applyBorder="1" applyAlignment="1" applyProtection="1">
      <alignment horizontal="left" wrapText="1"/>
    </xf>
    <xf numFmtId="0" fontId="8" fillId="3" borderId="9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left" wrapText="1"/>
    </xf>
    <xf numFmtId="0" fontId="21" fillId="3" borderId="0" xfId="0" applyNumberFormat="1" applyFont="1" applyFill="1" applyBorder="1" applyAlignment="1" applyProtection="1">
      <alignment horizontal="left"/>
    </xf>
    <xf numFmtId="0" fontId="0" fillId="3" borderId="2" xfId="0" applyNumberForma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22" fillId="3" borderId="23" xfId="0" applyFont="1" applyFill="1" applyBorder="1" applyAlignment="1" applyProtection="1">
      <alignment horizontal="right"/>
    </xf>
    <xf numFmtId="0" fontId="22" fillId="3" borderId="23" xfId="0" applyFont="1" applyFill="1" applyBorder="1" applyProtection="1"/>
  </cellXfs>
  <cellStyles count="3">
    <cellStyle name="Ausgabe" xfId="2" builtinId="21"/>
    <cellStyle name="Euro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Normal="100" workbookViewId="0">
      <selection activeCell="B4" sqref="B4:D4"/>
    </sheetView>
  </sheetViews>
  <sheetFormatPr baseColWidth="10" defaultColWidth="11.44140625" defaultRowHeight="13.2" x14ac:dyDescent="0.25"/>
  <cols>
    <col min="1" max="1" width="11.33203125" style="12" customWidth="1"/>
    <col min="2" max="2" width="42.44140625" style="12" customWidth="1"/>
    <col min="3" max="3" width="13.88671875" style="12" customWidth="1"/>
    <col min="4" max="4" width="18.5546875" style="12" customWidth="1"/>
    <col min="5" max="5" width="13.33203125" style="12" customWidth="1"/>
    <col min="6" max="6" width="16.88671875" style="12" customWidth="1"/>
    <col min="7" max="7" width="11.33203125" style="12" customWidth="1"/>
    <col min="8" max="8" width="6.44140625" style="12" customWidth="1"/>
    <col min="9" max="9" width="14.88671875" style="12" hidden="1" customWidth="1"/>
    <col min="10" max="10" width="16.88671875" style="12" hidden="1" customWidth="1"/>
    <col min="11" max="11" width="16.33203125" style="12" bestFit="1" customWidth="1"/>
    <col min="12" max="12" width="12.6640625" style="12" bestFit="1" customWidth="1"/>
    <col min="13" max="13" width="18.44140625" style="12" bestFit="1" customWidth="1"/>
    <col min="14" max="14" width="11.44140625" style="12" customWidth="1"/>
    <col min="15" max="16384" width="11.44140625" style="12"/>
  </cols>
  <sheetData>
    <row r="1" spans="1:17" ht="35.25" customHeight="1" x14ac:dyDescent="0.25">
      <c r="A1" s="207" t="s">
        <v>38</v>
      </c>
      <c r="B1" s="207"/>
      <c r="C1" s="207"/>
      <c r="D1" s="207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 ht="40.5" customHeight="1" x14ac:dyDescent="0.25">
      <c r="A2" s="202" t="str">
        <f>"Berechnung des Durchschnittssatzes für das pädagogisch notwendige Personal von Kindertagesstätten je Einrichtung ab dem Jahr " &amp; J6</f>
        <v>Berechnung des Durchschnittssatzes für das pädagogisch notwendige Personal von Kindertagesstätten je Einrichtung ab dem Jahr 2019</v>
      </c>
      <c r="B2" s="202"/>
      <c r="C2" s="202"/>
      <c r="D2" s="202"/>
      <c r="E2" s="202"/>
      <c r="F2" s="202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30" customHeight="1" x14ac:dyDescent="0.3">
      <c r="A3" s="215"/>
      <c r="B3" s="215"/>
      <c r="C3" s="171"/>
      <c r="D3" s="171"/>
      <c r="E3" s="73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24" customHeight="1" x14ac:dyDescent="0.3">
      <c r="A4" s="176" t="s">
        <v>1</v>
      </c>
      <c r="B4" s="211"/>
      <c r="C4" s="211"/>
      <c r="D4" s="211"/>
      <c r="E4" s="75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1.75" customHeight="1" x14ac:dyDescent="0.3">
      <c r="A5" s="177" t="s">
        <v>37</v>
      </c>
      <c r="B5" s="212" t="s">
        <v>36</v>
      </c>
      <c r="C5" s="212"/>
      <c r="D5" s="212"/>
      <c r="E5" s="75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14.25" customHeight="1" x14ac:dyDescent="0.25">
      <c r="B6" s="76"/>
      <c r="C6" s="76"/>
      <c r="D6" s="76"/>
      <c r="E6" s="77"/>
      <c r="F6" s="74"/>
      <c r="G6" s="74"/>
      <c r="H6" s="74"/>
      <c r="I6" s="385" t="s">
        <v>34</v>
      </c>
      <c r="J6" s="386">
        <v>2019</v>
      </c>
      <c r="K6" s="74"/>
      <c r="L6" s="74"/>
      <c r="M6" s="74"/>
      <c r="N6" s="74"/>
      <c r="O6" s="74"/>
      <c r="P6" s="74"/>
      <c r="Q6" s="74"/>
    </row>
    <row r="7" spans="1:17" ht="14.25" customHeight="1" x14ac:dyDescent="0.3">
      <c r="A7" s="203" t="s">
        <v>39</v>
      </c>
      <c r="B7" s="205" t="s">
        <v>30</v>
      </c>
      <c r="C7" s="208" t="s">
        <v>43</v>
      </c>
      <c r="D7" s="209"/>
      <c r="E7" s="208" t="s">
        <v>44</v>
      </c>
      <c r="F7" s="209"/>
      <c r="G7" s="74"/>
      <c r="H7" s="199"/>
      <c r="I7" s="199"/>
      <c r="J7" s="199"/>
      <c r="K7" s="199"/>
      <c r="L7" s="199"/>
      <c r="M7" s="199"/>
      <c r="N7" s="173"/>
      <c r="O7" s="74"/>
      <c r="P7" s="74"/>
      <c r="Q7" s="74"/>
    </row>
    <row r="8" spans="1:17" ht="15.6" x14ac:dyDescent="0.3">
      <c r="A8" s="204"/>
      <c r="B8" s="206"/>
      <c r="C8" s="167" t="s">
        <v>28</v>
      </c>
      <c r="D8" s="167" t="s">
        <v>18</v>
      </c>
      <c r="E8" s="167" t="s">
        <v>28</v>
      </c>
      <c r="F8" s="167" t="s">
        <v>18</v>
      </c>
      <c r="G8" s="74"/>
      <c r="H8" s="199"/>
      <c r="I8" s="199"/>
      <c r="J8" s="199"/>
      <c r="K8" s="199"/>
      <c r="L8" s="199"/>
      <c r="M8" s="199"/>
      <c r="N8" s="173"/>
      <c r="O8" s="74"/>
      <c r="P8" s="74"/>
      <c r="Q8" s="74"/>
    </row>
    <row r="9" spans="1:17" ht="15" x14ac:dyDescent="0.25">
      <c r="A9" s="170">
        <v>1</v>
      </c>
      <c r="B9" s="200" t="str">
        <f>IF(Kita1!$C$6="","",Kita1!$C$6)</f>
        <v/>
      </c>
      <c r="C9" s="79">
        <f>Kita1!$C$69</f>
        <v>0</v>
      </c>
      <c r="D9" s="80">
        <f>Kita1!$G$70</f>
        <v>0</v>
      </c>
      <c r="E9" s="79">
        <f>Kita1!$E$17</f>
        <v>0</v>
      </c>
      <c r="F9" s="80">
        <f>Kita1!$H$17</f>
        <v>0</v>
      </c>
      <c r="G9" s="74"/>
      <c r="H9" s="199"/>
      <c r="I9" s="199"/>
      <c r="J9" s="199"/>
      <c r="K9" s="199"/>
      <c r="L9" s="199"/>
      <c r="M9" s="199"/>
      <c r="N9" s="173"/>
      <c r="O9" s="74"/>
      <c r="P9" s="74"/>
      <c r="Q9" s="74"/>
    </row>
    <row r="10" spans="1:17" ht="15" x14ac:dyDescent="0.25">
      <c r="A10" s="170">
        <v>2</v>
      </c>
      <c r="B10" s="201" t="str">
        <f>IF(Kita2!$C$6="","",Kita2!$C$6)</f>
        <v/>
      </c>
      <c r="C10" s="79">
        <f>Kita2!$C$69</f>
        <v>0</v>
      </c>
      <c r="D10" s="80">
        <f>Kita2!$G$70</f>
        <v>0</v>
      </c>
      <c r="E10" s="79">
        <f>Kita2!$E$17</f>
        <v>0</v>
      </c>
      <c r="F10" s="80">
        <f>Kita2!$H$17</f>
        <v>0</v>
      </c>
      <c r="G10" s="74"/>
      <c r="H10" s="199"/>
      <c r="I10" s="199"/>
      <c r="J10" s="199"/>
      <c r="K10" s="199"/>
      <c r="L10" s="199"/>
      <c r="M10" s="199"/>
      <c r="N10" s="173"/>
      <c r="O10" s="74"/>
      <c r="P10" s="74"/>
      <c r="Q10" s="74"/>
    </row>
    <row r="11" spans="1:17" ht="15" x14ac:dyDescent="0.25">
      <c r="A11" s="170">
        <v>3</v>
      </c>
      <c r="B11" s="201" t="str">
        <f>IF(Kita3!$C$6="","",Kita3!$C$6)</f>
        <v/>
      </c>
      <c r="C11" s="79">
        <f>Kita3!$C$69</f>
        <v>0</v>
      </c>
      <c r="D11" s="80">
        <f>Kita3!$G$70</f>
        <v>0</v>
      </c>
      <c r="E11" s="79">
        <f>Kita3!$E$17</f>
        <v>0</v>
      </c>
      <c r="F11" s="80">
        <f>Kita3!$H$17</f>
        <v>0</v>
      </c>
      <c r="G11" s="74"/>
      <c r="H11" s="199"/>
      <c r="I11" s="199"/>
      <c r="J11" s="199"/>
      <c r="K11" s="199"/>
      <c r="L11" s="199"/>
      <c r="M11" s="199"/>
      <c r="N11" s="173"/>
      <c r="O11" s="74"/>
      <c r="P11" s="74"/>
      <c r="Q11" s="74"/>
    </row>
    <row r="12" spans="1:17" ht="15" x14ac:dyDescent="0.25">
      <c r="A12" s="170">
        <v>4</v>
      </c>
      <c r="B12" s="201" t="str">
        <f>IF(Kita4!$C$6="","",Kita4!$C$6)</f>
        <v/>
      </c>
      <c r="C12" s="79">
        <f>Kita4!$C$69</f>
        <v>0</v>
      </c>
      <c r="D12" s="80">
        <f>Kita4!$G$70</f>
        <v>0</v>
      </c>
      <c r="E12" s="79">
        <f>Kita4!$E$17</f>
        <v>0</v>
      </c>
      <c r="F12" s="80">
        <f>Kita4!$H$17</f>
        <v>0</v>
      </c>
      <c r="G12" s="74"/>
      <c r="H12" s="199"/>
      <c r="I12" s="199"/>
      <c r="J12" s="199"/>
      <c r="K12" s="199"/>
      <c r="L12" s="199"/>
      <c r="M12" s="199"/>
      <c r="N12" s="173"/>
      <c r="O12" s="74"/>
      <c r="P12" s="74"/>
      <c r="Q12" s="74"/>
    </row>
    <row r="13" spans="1:17" ht="15" x14ac:dyDescent="0.25">
      <c r="A13" s="170">
        <v>5</v>
      </c>
      <c r="B13" s="201" t="str">
        <f>IF(Kita5!$C$6="","",Kita5!$C$6)</f>
        <v/>
      </c>
      <c r="C13" s="79">
        <f>Kita5!$C$69</f>
        <v>0</v>
      </c>
      <c r="D13" s="80">
        <f>Kita5!$G$70</f>
        <v>0</v>
      </c>
      <c r="E13" s="79">
        <f>Kita5!$E$17</f>
        <v>0</v>
      </c>
      <c r="F13" s="80">
        <f>Kita5!$H$17</f>
        <v>0</v>
      </c>
      <c r="G13" s="74"/>
      <c r="H13" s="199"/>
      <c r="I13" s="199"/>
      <c r="J13" s="199"/>
      <c r="K13" s="199"/>
      <c r="L13" s="199"/>
      <c r="M13" s="199"/>
      <c r="N13" s="173"/>
      <c r="O13" s="74"/>
      <c r="P13" s="74"/>
      <c r="Q13" s="74"/>
    </row>
    <row r="14" spans="1:17" ht="15" x14ac:dyDescent="0.25">
      <c r="A14" s="170">
        <v>6</v>
      </c>
      <c r="B14" s="201" t="str">
        <f>IF(Kita6!$C$6="","",Kita6!$C$6)</f>
        <v/>
      </c>
      <c r="C14" s="79">
        <f>Kita6!$C$69</f>
        <v>0</v>
      </c>
      <c r="D14" s="80">
        <f>Kita6!$G$70</f>
        <v>0</v>
      </c>
      <c r="E14" s="79">
        <f>Kita6!$E$17</f>
        <v>0</v>
      </c>
      <c r="F14" s="80">
        <f>Kita6!$H$17</f>
        <v>0</v>
      </c>
      <c r="G14" s="74"/>
      <c r="H14" s="199"/>
      <c r="I14" s="199"/>
      <c r="J14" s="199"/>
      <c r="K14" s="199"/>
      <c r="L14" s="199"/>
      <c r="M14" s="199"/>
      <c r="N14" s="173"/>
      <c r="O14" s="74"/>
      <c r="P14" s="74"/>
      <c r="Q14" s="74"/>
    </row>
    <row r="15" spans="1:17" ht="15" x14ac:dyDescent="0.25">
      <c r="A15" s="170">
        <v>7</v>
      </c>
      <c r="B15" s="201" t="str">
        <f>IF(Kita7!$C$6="","",Kita7!$C$6)</f>
        <v/>
      </c>
      <c r="C15" s="79">
        <f>Kita7!$C$69</f>
        <v>0</v>
      </c>
      <c r="D15" s="80">
        <f>Kita7!$G$70</f>
        <v>0</v>
      </c>
      <c r="E15" s="79">
        <f>Kita7!$E$17</f>
        <v>0</v>
      </c>
      <c r="F15" s="80">
        <f>Kita7!$H$17</f>
        <v>0</v>
      </c>
      <c r="G15" s="74"/>
      <c r="H15" s="199"/>
      <c r="I15" s="199"/>
      <c r="J15" s="199"/>
      <c r="K15" s="199"/>
      <c r="L15" s="199"/>
      <c r="M15" s="199"/>
      <c r="N15" s="173"/>
      <c r="O15" s="74"/>
      <c r="P15" s="74"/>
      <c r="Q15" s="74"/>
    </row>
    <row r="16" spans="1:17" ht="15" x14ac:dyDescent="0.25">
      <c r="A16" s="170">
        <v>8</v>
      </c>
      <c r="B16" s="201" t="str">
        <f>IF(Kita8!$C$6="","",Kita8!$C$6)</f>
        <v/>
      </c>
      <c r="C16" s="79">
        <f>Kita8!$C$69</f>
        <v>0</v>
      </c>
      <c r="D16" s="80">
        <f>Kita8!$G$70</f>
        <v>0</v>
      </c>
      <c r="E16" s="79">
        <f>Kita8!$E$17</f>
        <v>0</v>
      </c>
      <c r="F16" s="80">
        <f>Kita8!$H$17</f>
        <v>0</v>
      </c>
      <c r="G16" s="74"/>
      <c r="H16" s="199"/>
      <c r="I16" s="199"/>
      <c r="J16" s="199"/>
      <c r="K16" s="199"/>
      <c r="L16" s="199"/>
      <c r="M16" s="199"/>
      <c r="N16" s="173"/>
      <c r="O16" s="74"/>
      <c r="P16" s="74"/>
      <c r="Q16" s="74"/>
    </row>
    <row r="17" spans="1:17" ht="15" x14ac:dyDescent="0.25">
      <c r="A17" s="170">
        <v>9</v>
      </c>
      <c r="B17" s="201" t="str">
        <f>IF(Kita9!$C$6="","",Kita9!$C$6)</f>
        <v/>
      </c>
      <c r="C17" s="79">
        <f>Kita9!$C$69</f>
        <v>0</v>
      </c>
      <c r="D17" s="80">
        <f>Kita9!$G$70</f>
        <v>0</v>
      </c>
      <c r="E17" s="79">
        <f>Kita9!$E$17</f>
        <v>0</v>
      </c>
      <c r="F17" s="80">
        <f>Kita9!$H$17</f>
        <v>0</v>
      </c>
      <c r="G17" s="74"/>
      <c r="H17" s="199"/>
      <c r="I17" s="199"/>
      <c r="J17" s="199"/>
      <c r="K17" s="199"/>
      <c r="L17" s="199"/>
      <c r="M17" s="199"/>
      <c r="N17" s="173"/>
      <c r="O17" s="74"/>
      <c r="P17" s="74"/>
      <c r="Q17" s="74"/>
    </row>
    <row r="18" spans="1:17" ht="15" x14ac:dyDescent="0.25">
      <c r="A18" s="170">
        <v>10</v>
      </c>
      <c r="B18" s="201" t="str">
        <f>IF(Kita10!$C$6="","",Kita10!$C$6)</f>
        <v/>
      </c>
      <c r="C18" s="79">
        <f>Kita10!$C$69</f>
        <v>0</v>
      </c>
      <c r="D18" s="80">
        <f>Kita10!$G$70</f>
        <v>0</v>
      </c>
      <c r="E18" s="79">
        <f>Kita10!$E$17</f>
        <v>0</v>
      </c>
      <c r="F18" s="80">
        <f>Kita10!$H$17</f>
        <v>0</v>
      </c>
      <c r="G18" s="74"/>
      <c r="H18" s="199"/>
      <c r="I18" s="199"/>
      <c r="J18" s="199"/>
      <c r="K18" s="199"/>
      <c r="L18" s="199"/>
      <c r="M18" s="199"/>
      <c r="N18" s="173"/>
      <c r="O18" s="74"/>
      <c r="P18" s="74"/>
      <c r="Q18" s="74"/>
    </row>
    <row r="19" spans="1:17" ht="15" x14ac:dyDescent="0.25">
      <c r="A19" s="170">
        <v>11</v>
      </c>
      <c r="B19" s="201" t="str">
        <f>IF(Kita11!$C$6="","",Kita11!$C$6)</f>
        <v/>
      </c>
      <c r="C19" s="79">
        <f>Kita11!$C$69</f>
        <v>0</v>
      </c>
      <c r="D19" s="80">
        <f>Kita11!$G$70</f>
        <v>0</v>
      </c>
      <c r="E19" s="79">
        <f>Kita11!$E$17</f>
        <v>0</v>
      </c>
      <c r="F19" s="80">
        <f>Kita11!$H$17</f>
        <v>0</v>
      </c>
      <c r="G19" s="74"/>
      <c r="H19" s="199"/>
      <c r="I19" s="199"/>
      <c r="J19" s="199"/>
      <c r="K19" s="199"/>
      <c r="L19" s="199"/>
      <c r="M19" s="199"/>
      <c r="N19" s="173"/>
      <c r="O19" s="74"/>
      <c r="P19" s="74"/>
      <c r="Q19" s="74"/>
    </row>
    <row r="20" spans="1:17" ht="15" x14ac:dyDescent="0.25">
      <c r="A20" s="170">
        <v>12</v>
      </c>
      <c r="B20" s="201" t="str">
        <f>IF(Kita12!$C$6="","",Kita12!$C$6)</f>
        <v/>
      </c>
      <c r="C20" s="79">
        <f>Kita12!$C$69</f>
        <v>0</v>
      </c>
      <c r="D20" s="80">
        <f>Kita12!$G$70</f>
        <v>0</v>
      </c>
      <c r="E20" s="79">
        <f>Kita12!$E$17</f>
        <v>0</v>
      </c>
      <c r="F20" s="80">
        <f>Kita12!$H$17</f>
        <v>0</v>
      </c>
      <c r="G20" s="74"/>
      <c r="H20" s="199"/>
      <c r="I20" s="199"/>
      <c r="J20" s="199"/>
      <c r="K20" s="199"/>
      <c r="L20" s="199"/>
      <c r="M20" s="199"/>
      <c r="N20" s="173"/>
      <c r="O20" s="74"/>
      <c r="P20" s="74"/>
      <c r="Q20" s="74"/>
    </row>
    <row r="21" spans="1:17" ht="15.6" x14ac:dyDescent="0.3">
      <c r="A21" s="213" t="s">
        <v>29</v>
      </c>
      <c r="B21" s="214"/>
      <c r="C21" s="168">
        <f>SUM(C9:C20)</f>
        <v>0</v>
      </c>
      <c r="D21" s="169">
        <f>SUM(D9:D20)</f>
        <v>0</v>
      </c>
      <c r="E21" s="168">
        <f t="shared" ref="E21:F21" si="0">SUM(E9:E20)</f>
        <v>0</v>
      </c>
      <c r="F21" s="169">
        <f t="shared" si="0"/>
        <v>0</v>
      </c>
      <c r="G21" s="74"/>
      <c r="H21" s="199"/>
      <c r="I21" s="199"/>
      <c r="J21" s="199"/>
      <c r="K21" s="199"/>
      <c r="L21" s="199"/>
      <c r="M21" s="199"/>
      <c r="N21" s="173"/>
      <c r="O21" s="74"/>
      <c r="P21" s="74"/>
      <c r="Q21" s="74"/>
    </row>
    <row r="22" spans="1:17" ht="15" x14ac:dyDescent="0.25">
      <c r="B22" s="76"/>
      <c r="C22" s="76"/>
      <c r="D22" s="81"/>
      <c r="E22" s="76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1:17" ht="18" customHeight="1" x14ac:dyDescent="0.25">
      <c r="A23" s="216" t="s">
        <v>45</v>
      </c>
      <c r="B23" s="217"/>
      <c r="C23" s="217"/>
      <c r="D23" s="217"/>
      <c r="E23" s="218"/>
      <c r="F23" s="198">
        <f>IF(AND(F24&gt;0,F25&gt;0),ROUND((D21+F21)/(C21+E21)/12,2),0)</f>
        <v>0</v>
      </c>
      <c r="G23" s="74"/>
      <c r="H23" s="74"/>
      <c r="I23" s="77" t="s">
        <v>35</v>
      </c>
      <c r="J23" s="74"/>
      <c r="K23" s="74"/>
      <c r="L23" s="74"/>
      <c r="M23" s="74"/>
      <c r="N23" s="74"/>
      <c r="O23" s="74"/>
      <c r="P23" s="74"/>
      <c r="Q23" s="74"/>
    </row>
    <row r="24" spans="1:17" ht="18" customHeight="1" x14ac:dyDescent="0.25">
      <c r="A24" s="216" t="s">
        <v>46</v>
      </c>
      <c r="B24" s="217"/>
      <c r="C24" s="217"/>
      <c r="D24" s="217"/>
      <c r="E24" s="218"/>
      <c r="F24" s="198">
        <f>IF(D21&gt;0,D21/12/C21,0)</f>
        <v>0</v>
      </c>
      <c r="G24" s="74"/>
      <c r="H24" s="74"/>
      <c r="I24" s="77" t="s">
        <v>36</v>
      </c>
      <c r="J24" s="74"/>
      <c r="K24" s="74"/>
      <c r="L24" s="74"/>
      <c r="M24" s="74"/>
      <c r="N24" s="74"/>
      <c r="O24" s="74"/>
      <c r="P24" s="74"/>
      <c r="Q24" s="74"/>
    </row>
    <row r="25" spans="1:17" ht="18" customHeight="1" x14ac:dyDescent="0.25">
      <c r="A25" s="216" t="s">
        <v>47</v>
      </c>
      <c r="B25" s="217"/>
      <c r="C25" s="217"/>
      <c r="D25" s="217"/>
      <c r="E25" s="218"/>
      <c r="F25" s="198">
        <f>IF(F21&gt;0,F21/12/E21,0)</f>
        <v>0</v>
      </c>
      <c r="G25" s="74"/>
      <c r="H25" s="74"/>
      <c r="I25"/>
      <c r="J25" s="74"/>
      <c r="K25" s="74"/>
      <c r="L25" s="74"/>
      <c r="M25" s="74"/>
      <c r="N25" s="74"/>
      <c r="O25" s="74"/>
      <c r="P25" s="74"/>
      <c r="Q25" s="74"/>
    </row>
    <row r="26" spans="1:17" x14ac:dyDescent="0.25">
      <c r="A26" s="173"/>
      <c r="B26" s="78"/>
      <c r="C26" s="74"/>
      <c r="D26" s="74"/>
      <c r="E26" s="74"/>
      <c r="F26" s="74"/>
      <c r="G26" s="74"/>
      <c r="H26" s="74"/>
      <c r="I26"/>
      <c r="J26" s="74"/>
      <c r="K26" s="74"/>
      <c r="L26" s="74"/>
      <c r="M26" s="74"/>
      <c r="N26" s="74"/>
      <c r="O26" s="74"/>
      <c r="P26" s="74"/>
      <c r="Q26" s="74"/>
    </row>
    <row r="27" spans="1:17" ht="27.75" customHeight="1" x14ac:dyDescent="0.25">
      <c r="A27" s="219" t="s">
        <v>49</v>
      </c>
      <c r="B27" s="220"/>
      <c r="C27" s="220"/>
      <c r="D27" s="220"/>
      <c r="E27" s="220"/>
      <c r="F27" s="220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x14ac:dyDescent="0.25">
      <c r="A28" s="173"/>
      <c r="B28" s="1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x14ac:dyDescent="0.25">
      <c r="A29" s="173"/>
      <c r="B29" s="1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x14ac:dyDescent="0.25">
      <c r="A30" s="210"/>
      <c r="B30" s="210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7" x14ac:dyDescent="0.25">
      <c r="A31" s="146" t="s">
        <v>2</v>
      </c>
      <c r="C31" s="74"/>
      <c r="E31" s="74"/>
      <c r="F31" s="172" t="s">
        <v>51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1:17" x14ac:dyDescent="0.25">
      <c r="A32" s="173"/>
      <c r="B32" s="1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</sheetData>
  <sheetProtection password="CA75" sheet="1" objects="1" scenarios="1" selectLockedCells="1"/>
  <mergeCells count="15">
    <mergeCell ref="A30:B30"/>
    <mergeCell ref="B4:D4"/>
    <mergeCell ref="B5:D5"/>
    <mergeCell ref="A21:B21"/>
    <mergeCell ref="A3:B3"/>
    <mergeCell ref="C7:D7"/>
    <mergeCell ref="A23:E23"/>
    <mergeCell ref="A24:E24"/>
    <mergeCell ref="A25:E25"/>
    <mergeCell ref="A27:F27"/>
    <mergeCell ref="A2:F2"/>
    <mergeCell ref="A7:A8"/>
    <mergeCell ref="B7:B8"/>
    <mergeCell ref="A1:D1"/>
    <mergeCell ref="E7:F7"/>
  </mergeCells>
  <phoneticPr fontId="10" type="noConversion"/>
  <dataValidations count="1">
    <dataValidation type="list" allowBlank="1" showInputMessage="1" showErrorMessage="1" sqref="B5">
      <formula1>$I$23:$I$24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6" orientation="landscape" r:id="rId1"/>
  <headerFooter alignWithMargins="0">
    <oddFooter>&amp;C&amp;8Ausdruck vom: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zoomScaleSheetLayoutView="10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38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38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zoomScaleSheetLayoutView="10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38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50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showZeros="0" zoomScaleNormal="100" workbookViewId="0">
      <selection activeCell="A21" sqref="A21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6" width="10.664062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258" t="str">
        <f>"Berechnungsbogen zur Festsetzung des Durchschnittssatzes des pädagogisch notwendigen Personals für das Jahr " &amp; Zusammenf!J6 &amp; " auf der Basis der Ist- Zahlen " &amp; Zusammenf!J6 - 1</f>
        <v>Berechnungsbogen zur Festsetzung des Durchschnittssatzes des pädagogisch notwendigen Personals für das Jahr 2019 auf der Basis der Ist- Zahlen 2018</v>
      </c>
      <c r="B1" s="259"/>
      <c r="C1" s="259"/>
      <c r="D1" s="259"/>
      <c r="E1" s="259"/>
      <c r="F1" s="259"/>
      <c r="G1" s="259"/>
      <c r="H1" s="260"/>
    </row>
    <row r="2" spans="1:8" ht="19.5" customHeight="1" x14ac:dyDescent="0.25">
      <c r="A2" s="261"/>
      <c r="B2" s="262"/>
      <c r="C2" s="262"/>
      <c r="D2" s="262"/>
      <c r="E2" s="262"/>
      <c r="F2" s="262"/>
      <c r="G2" s="262"/>
      <c r="H2" s="263"/>
    </row>
    <row r="3" spans="1:8" ht="19.5" customHeight="1" x14ac:dyDescent="0.25">
      <c r="A3" s="13"/>
      <c r="B3" s="14"/>
      <c r="C3" s="14"/>
      <c r="D3" s="14"/>
      <c r="E3" s="14"/>
      <c r="F3" s="15"/>
      <c r="G3" s="15"/>
      <c r="H3" s="16"/>
    </row>
    <row r="4" spans="1:8" ht="17.25" customHeight="1" x14ac:dyDescent="0.25">
      <c r="A4" s="17" t="s">
        <v>1</v>
      </c>
      <c r="B4" s="15"/>
      <c r="C4" s="283">
        <f>Zusammenf!B4</f>
        <v>0</v>
      </c>
      <c r="D4" s="284"/>
      <c r="E4" s="284"/>
      <c r="F4" s="284"/>
      <c r="G4" s="15"/>
      <c r="H4" s="16"/>
    </row>
    <row r="5" spans="1:8" ht="17.25" customHeight="1" x14ac:dyDescent="0.25">
      <c r="A5" s="17" t="s">
        <v>0</v>
      </c>
      <c r="B5" s="15"/>
      <c r="C5" s="285"/>
      <c r="D5" s="285"/>
      <c r="E5" s="285"/>
      <c r="F5" s="285"/>
      <c r="G5" s="15"/>
      <c r="H5" s="16"/>
    </row>
    <row r="6" spans="1:8" ht="17.25" customHeight="1" x14ac:dyDescent="0.25">
      <c r="A6" s="17" t="s">
        <v>10</v>
      </c>
      <c r="B6" s="15"/>
      <c r="C6" s="286"/>
      <c r="D6" s="287"/>
      <c r="E6" s="287"/>
      <c r="F6" s="287"/>
      <c r="G6" s="15"/>
      <c r="H6" s="16"/>
    </row>
    <row r="7" spans="1:8" ht="19.5" customHeight="1" thickBot="1" x14ac:dyDescent="0.3">
      <c r="A7" s="17"/>
      <c r="B7" s="15"/>
      <c r="C7" s="15"/>
      <c r="D7" s="14"/>
      <c r="E7" s="15"/>
      <c r="F7" s="14"/>
      <c r="G7" s="15"/>
      <c r="H7" s="163" t="str">
        <f>Zusammenf!F31</f>
        <v>Dateiversion: 06.11.2018</v>
      </c>
    </row>
    <row r="8" spans="1:8" ht="19.5" customHeight="1" thickBot="1" x14ac:dyDescent="0.35">
      <c r="A8" s="272" t="s">
        <v>6</v>
      </c>
      <c r="B8" s="273"/>
      <c r="C8" s="273"/>
      <c r="D8" s="273"/>
      <c r="E8" s="273"/>
      <c r="F8" s="273"/>
      <c r="G8" s="273"/>
      <c r="H8" s="274"/>
    </row>
    <row r="9" spans="1:8" ht="51" customHeight="1" x14ac:dyDescent="0.25">
      <c r="A9" s="236" t="s">
        <v>11</v>
      </c>
      <c r="B9" s="223" t="s">
        <v>40</v>
      </c>
      <c r="C9" s="303" t="s">
        <v>12</v>
      </c>
      <c r="D9" s="230" t="s">
        <v>7</v>
      </c>
      <c r="E9" s="231"/>
      <c r="F9" s="231"/>
      <c r="G9" s="231"/>
      <c r="H9" s="232"/>
    </row>
    <row r="10" spans="1:8" x14ac:dyDescent="0.25">
      <c r="A10" s="234"/>
      <c r="B10" s="224"/>
      <c r="C10" s="270"/>
      <c r="D10" s="269" t="s">
        <v>13</v>
      </c>
      <c r="E10" s="269" t="s">
        <v>15</v>
      </c>
      <c r="F10" s="280" t="s">
        <v>14</v>
      </c>
      <c r="G10" s="269" t="s">
        <v>26</v>
      </c>
      <c r="H10" s="266" t="s">
        <v>16</v>
      </c>
    </row>
    <row r="11" spans="1:8" x14ac:dyDescent="0.25">
      <c r="A11" s="234"/>
      <c r="B11" s="224"/>
      <c r="C11" s="270"/>
      <c r="D11" s="270"/>
      <c r="E11" s="270"/>
      <c r="F11" s="281"/>
      <c r="G11" s="270"/>
      <c r="H11" s="267"/>
    </row>
    <row r="12" spans="1:8" x14ac:dyDescent="0.25">
      <c r="A12" s="234"/>
      <c r="B12" s="224"/>
      <c r="C12" s="270"/>
      <c r="D12" s="270"/>
      <c r="E12" s="270"/>
      <c r="F12" s="281"/>
      <c r="G12" s="270"/>
      <c r="H12" s="267"/>
    </row>
    <row r="13" spans="1:8" ht="16.5" customHeight="1" thickBot="1" x14ac:dyDescent="0.3">
      <c r="A13" s="235"/>
      <c r="B13" s="225"/>
      <c r="C13" s="271"/>
      <c r="D13" s="271"/>
      <c r="E13" s="271"/>
      <c r="F13" s="282"/>
      <c r="G13" s="271"/>
      <c r="H13" s="268"/>
    </row>
    <row r="14" spans="1:8" ht="15.75" customHeight="1" x14ac:dyDescent="0.25">
      <c r="A14" s="18" t="s">
        <v>5</v>
      </c>
      <c r="B14" s="50"/>
      <c r="C14" s="181"/>
      <c r="D14" s="180"/>
      <c r="E14" s="175">
        <f>ROUND(C14/40/12*D14,3)</f>
        <v>0</v>
      </c>
      <c r="F14" s="49"/>
      <c r="G14" s="49"/>
      <c r="H14" s="7"/>
    </row>
    <row r="15" spans="1:8" ht="15.75" customHeight="1" x14ac:dyDescent="0.25">
      <c r="A15" s="18" t="s">
        <v>5</v>
      </c>
      <c r="B15" s="50"/>
      <c r="C15" s="178"/>
      <c r="D15" s="179"/>
      <c r="E15" s="174">
        <f>ROUND(C15/40/12*D15,3)</f>
        <v>0</v>
      </c>
      <c r="F15" s="49"/>
      <c r="G15" s="49"/>
      <c r="H15" s="7"/>
    </row>
    <row r="16" spans="1:8" ht="15.75" customHeight="1" x14ac:dyDescent="0.25">
      <c r="A16" s="18" t="s">
        <v>5</v>
      </c>
      <c r="B16" s="50"/>
      <c r="C16" s="51"/>
      <c r="D16" s="49"/>
      <c r="E16" s="174">
        <f>ROUND(C16/40/12*D16,3)</f>
        <v>0</v>
      </c>
      <c r="F16" s="49"/>
      <c r="G16" s="49"/>
      <c r="H16" s="7"/>
    </row>
    <row r="17" spans="1:8" ht="15.75" customHeight="1" x14ac:dyDescent="0.25">
      <c r="A17" s="20"/>
      <c r="B17" s="21"/>
      <c r="C17" s="299" t="s">
        <v>20</v>
      </c>
      <c r="D17" s="300"/>
      <c r="E17" s="59">
        <f>SUM(E14:E16)</f>
        <v>0</v>
      </c>
      <c r="F17" s="288" t="s">
        <v>18</v>
      </c>
      <c r="G17" s="289"/>
      <c r="H17" s="60">
        <f>SUM(H14:H16)</f>
        <v>0</v>
      </c>
    </row>
    <row r="18" spans="1:8" ht="15.75" customHeight="1" x14ac:dyDescent="0.25">
      <c r="A18" s="20"/>
      <c r="B18" s="21"/>
      <c r="C18" s="22"/>
      <c r="D18" s="22"/>
      <c r="E18" s="23"/>
      <c r="F18" s="301"/>
      <c r="G18" s="302"/>
      <c r="H18" s="19"/>
    </row>
    <row r="19" spans="1:8" ht="15.75" customHeight="1" thickBot="1" x14ac:dyDescent="0.3">
      <c r="A19" s="24"/>
      <c r="B19" s="25"/>
      <c r="C19" s="278" t="s">
        <v>19</v>
      </c>
      <c r="D19" s="278"/>
      <c r="E19" s="278"/>
      <c r="F19" s="278"/>
      <c r="G19" s="279"/>
      <c r="H19" s="61" t="str">
        <f>IF(E17=0,"",ROUND(H17/E17/12,2))</f>
        <v/>
      </c>
    </row>
    <row r="20" spans="1:8" ht="15.75" customHeight="1" thickTop="1" thickBot="1" x14ac:dyDescent="0.3">
      <c r="A20" s="186" t="s">
        <v>42</v>
      </c>
      <c r="B20" s="187"/>
      <c r="C20" s="165"/>
      <c r="D20" s="165"/>
      <c r="E20" s="188"/>
      <c r="F20" s="165"/>
      <c r="G20" s="165"/>
      <c r="H20" s="189"/>
    </row>
    <row r="21" spans="1:8" ht="15.75" customHeight="1" x14ac:dyDescent="0.25">
      <c r="A21" s="194"/>
      <c r="B21" s="1"/>
      <c r="C21" s="2"/>
      <c r="D21" s="3"/>
      <c r="E21" s="62">
        <f>ROUND(C21/40/12*D21,3)</f>
        <v>0</v>
      </c>
      <c r="F21" s="49"/>
      <c r="G21" s="49"/>
      <c r="H21" s="7"/>
    </row>
    <row r="22" spans="1:8" ht="15.75" customHeight="1" x14ac:dyDescent="0.25">
      <c r="A22" s="194"/>
      <c r="B22" s="1"/>
      <c r="C22" s="2"/>
      <c r="D22" s="3"/>
      <c r="E22" s="62">
        <f t="shared" ref="E22:E44" si="0">ROUND(C22/40/12*D22,3)</f>
        <v>0</v>
      </c>
      <c r="F22" s="49"/>
      <c r="G22" s="49"/>
      <c r="H22" s="7"/>
    </row>
    <row r="23" spans="1:8" ht="15.75" customHeight="1" x14ac:dyDescent="0.25">
      <c r="A23" s="194"/>
      <c r="B23" s="1"/>
      <c r="C23" s="2"/>
      <c r="D23" s="3"/>
      <c r="E23" s="62">
        <f t="shared" si="0"/>
        <v>0</v>
      </c>
      <c r="F23" s="49"/>
      <c r="G23" s="49"/>
      <c r="H23" s="7"/>
    </row>
    <row r="24" spans="1:8" ht="15.75" customHeight="1" x14ac:dyDescent="0.25">
      <c r="A24" s="194"/>
      <c r="B24" s="1"/>
      <c r="C24" s="2"/>
      <c r="D24" s="3"/>
      <c r="E24" s="62">
        <f t="shared" si="0"/>
        <v>0</v>
      </c>
      <c r="F24" s="49"/>
      <c r="G24" s="49"/>
      <c r="H24" s="7"/>
    </row>
    <row r="25" spans="1:8" ht="15.75" customHeight="1" x14ac:dyDescent="0.25">
      <c r="A25" s="194"/>
      <c r="B25" s="1"/>
      <c r="C25" s="2"/>
      <c r="D25" s="3"/>
      <c r="E25" s="62">
        <f t="shared" si="0"/>
        <v>0</v>
      </c>
      <c r="F25" s="49"/>
      <c r="G25" s="49"/>
      <c r="H25" s="7"/>
    </row>
    <row r="26" spans="1:8" ht="15.75" customHeight="1" x14ac:dyDescent="0.25">
      <c r="A26" s="194"/>
      <c r="B26" s="1"/>
      <c r="C26" s="2"/>
      <c r="D26" s="3"/>
      <c r="E26" s="62">
        <f t="shared" si="0"/>
        <v>0</v>
      </c>
      <c r="F26" s="49"/>
      <c r="G26" s="49"/>
      <c r="H26" s="7"/>
    </row>
    <row r="27" spans="1:8" ht="15.75" customHeight="1" x14ac:dyDescent="0.25">
      <c r="A27" s="194"/>
      <c r="B27" s="1"/>
      <c r="C27" s="2"/>
      <c r="D27" s="3"/>
      <c r="E27" s="62">
        <f t="shared" si="0"/>
        <v>0</v>
      </c>
      <c r="F27" s="49"/>
      <c r="G27" s="49"/>
      <c r="H27" s="7"/>
    </row>
    <row r="28" spans="1:8" ht="15.75" customHeight="1" x14ac:dyDescent="0.25">
      <c r="A28" s="194"/>
      <c r="B28" s="1"/>
      <c r="C28" s="2"/>
      <c r="D28" s="3"/>
      <c r="E28" s="62">
        <f t="shared" si="0"/>
        <v>0</v>
      </c>
      <c r="F28" s="49"/>
      <c r="G28" s="49"/>
      <c r="H28" s="7"/>
    </row>
    <row r="29" spans="1:8" ht="15.75" customHeight="1" x14ac:dyDescent="0.25">
      <c r="A29" s="194"/>
      <c r="B29" s="1"/>
      <c r="C29" s="2"/>
      <c r="D29" s="3"/>
      <c r="E29" s="62">
        <f t="shared" si="0"/>
        <v>0</v>
      </c>
      <c r="F29" s="49"/>
      <c r="G29" s="49"/>
      <c r="H29" s="7"/>
    </row>
    <row r="30" spans="1:8" ht="15.75" customHeight="1" x14ac:dyDescent="0.25">
      <c r="A30" s="194"/>
      <c r="B30" s="1"/>
      <c r="C30" s="2"/>
      <c r="D30" s="3"/>
      <c r="E30" s="62">
        <f t="shared" si="0"/>
        <v>0</v>
      </c>
      <c r="F30" s="49"/>
      <c r="G30" s="49"/>
      <c r="H30" s="7"/>
    </row>
    <row r="31" spans="1:8" ht="15.75" customHeight="1" x14ac:dyDescent="0.25">
      <c r="A31" s="194"/>
      <c r="B31" s="1"/>
      <c r="C31" s="2"/>
      <c r="D31" s="3"/>
      <c r="E31" s="62">
        <f t="shared" si="0"/>
        <v>0</v>
      </c>
      <c r="F31" s="49"/>
      <c r="G31" s="49"/>
      <c r="H31" s="7"/>
    </row>
    <row r="32" spans="1:8" ht="15.75" customHeight="1" x14ac:dyDescent="0.25">
      <c r="A32" s="194"/>
      <c r="B32" s="1"/>
      <c r="C32" s="2"/>
      <c r="D32" s="3"/>
      <c r="E32" s="62">
        <f t="shared" si="0"/>
        <v>0</v>
      </c>
      <c r="F32" s="49"/>
      <c r="G32" s="49"/>
      <c r="H32" s="7"/>
    </row>
    <row r="33" spans="1:8" ht="15.75" customHeight="1" x14ac:dyDescent="0.25">
      <c r="A33" s="194"/>
      <c r="B33" s="1"/>
      <c r="C33" s="2"/>
      <c r="D33" s="3"/>
      <c r="E33" s="62">
        <f t="shared" si="0"/>
        <v>0</v>
      </c>
      <c r="F33" s="49"/>
      <c r="G33" s="49"/>
      <c r="H33" s="7"/>
    </row>
    <row r="34" spans="1:8" ht="15.75" customHeight="1" x14ac:dyDescent="0.25">
      <c r="A34" s="194"/>
      <c r="B34" s="1"/>
      <c r="C34" s="2"/>
      <c r="D34" s="3"/>
      <c r="E34" s="62">
        <f t="shared" si="0"/>
        <v>0</v>
      </c>
      <c r="F34" s="49"/>
      <c r="G34" s="49"/>
      <c r="H34" s="7"/>
    </row>
    <row r="35" spans="1:8" ht="15.75" customHeight="1" x14ac:dyDescent="0.25">
      <c r="A35" s="194"/>
      <c r="B35" s="1"/>
      <c r="C35" s="2"/>
      <c r="D35" s="3"/>
      <c r="E35" s="62">
        <f t="shared" si="0"/>
        <v>0</v>
      </c>
      <c r="F35" s="49"/>
      <c r="G35" s="49"/>
      <c r="H35" s="7"/>
    </row>
    <row r="36" spans="1:8" ht="15.75" customHeight="1" x14ac:dyDescent="0.25">
      <c r="A36" s="194"/>
      <c r="B36" s="1"/>
      <c r="C36" s="2"/>
      <c r="D36" s="3"/>
      <c r="E36" s="62">
        <f t="shared" si="0"/>
        <v>0</v>
      </c>
      <c r="F36" s="49"/>
      <c r="G36" s="49"/>
      <c r="H36" s="7"/>
    </row>
    <row r="37" spans="1:8" ht="15.75" customHeight="1" x14ac:dyDescent="0.25">
      <c r="A37" s="194"/>
      <c r="B37" s="1"/>
      <c r="C37" s="2"/>
      <c r="D37" s="3"/>
      <c r="E37" s="62">
        <f t="shared" si="0"/>
        <v>0</v>
      </c>
      <c r="F37" s="49"/>
      <c r="G37" s="49"/>
      <c r="H37" s="7"/>
    </row>
    <row r="38" spans="1:8" ht="15.75" customHeight="1" x14ac:dyDescent="0.25">
      <c r="A38" s="194"/>
      <c r="B38" s="1"/>
      <c r="C38" s="2"/>
      <c r="D38" s="3"/>
      <c r="E38" s="62">
        <f t="shared" si="0"/>
        <v>0</v>
      </c>
      <c r="F38" s="49"/>
      <c r="G38" s="49"/>
      <c r="H38" s="7"/>
    </row>
    <row r="39" spans="1:8" ht="15.75" customHeight="1" x14ac:dyDescent="0.25">
      <c r="A39" s="194"/>
      <c r="B39" s="1"/>
      <c r="C39" s="2"/>
      <c r="D39" s="3"/>
      <c r="E39" s="62">
        <f t="shared" si="0"/>
        <v>0</v>
      </c>
      <c r="F39" s="49"/>
      <c r="G39" s="49"/>
      <c r="H39" s="7"/>
    </row>
    <row r="40" spans="1:8" ht="15.75" customHeight="1" x14ac:dyDescent="0.25">
      <c r="A40" s="194"/>
      <c r="B40" s="1"/>
      <c r="C40" s="2"/>
      <c r="D40" s="3"/>
      <c r="E40" s="62">
        <f t="shared" si="0"/>
        <v>0</v>
      </c>
      <c r="F40" s="49"/>
      <c r="G40" s="49"/>
      <c r="H40" s="7"/>
    </row>
    <row r="41" spans="1:8" ht="15.75" customHeight="1" x14ac:dyDescent="0.25">
      <c r="A41" s="194"/>
      <c r="B41" s="1"/>
      <c r="C41" s="2"/>
      <c r="D41" s="3"/>
      <c r="E41" s="62">
        <f t="shared" si="0"/>
        <v>0</v>
      </c>
      <c r="F41" s="49"/>
      <c r="G41" s="49"/>
      <c r="H41" s="7"/>
    </row>
    <row r="42" spans="1:8" ht="15.75" customHeight="1" x14ac:dyDescent="0.25">
      <c r="A42" s="194"/>
      <c r="B42" s="1"/>
      <c r="C42" s="2"/>
      <c r="D42" s="3"/>
      <c r="E42" s="62">
        <f t="shared" si="0"/>
        <v>0</v>
      </c>
      <c r="F42" s="49"/>
      <c r="G42" s="49"/>
      <c r="H42" s="7"/>
    </row>
    <row r="43" spans="1:8" ht="15.75" customHeight="1" x14ac:dyDescent="0.25">
      <c r="A43" s="194"/>
      <c r="B43" s="1"/>
      <c r="C43" s="2"/>
      <c r="D43" s="3"/>
      <c r="E43" s="62">
        <f t="shared" si="0"/>
        <v>0</v>
      </c>
      <c r="F43" s="49"/>
      <c r="G43" s="49"/>
      <c r="H43" s="7"/>
    </row>
    <row r="44" spans="1:8" ht="15.75" customHeight="1" thickBot="1" x14ac:dyDescent="0.3">
      <c r="A44" s="194"/>
      <c r="B44" s="4"/>
      <c r="C44" s="5"/>
      <c r="D44" s="6"/>
      <c r="E44" s="62">
        <f t="shared" si="0"/>
        <v>0</v>
      </c>
      <c r="F44" s="52"/>
      <c r="G44" s="52"/>
      <c r="H44" s="8"/>
    </row>
    <row r="45" spans="1:8" ht="26.25" customHeight="1" thickBot="1" x14ac:dyDescent="0.3">
      <c r="A45" s="275" t="s">
        <v>21</v>
      </c>
      <c r="B45" s="276"/>
      <c r="C45" s="276"/>
      <c r="D45" s="277"/>
      <c r="E45" s="63">
        <f>SUM(E21:E44)</f>
        <v>0</v>
      </c>
      <c r="F45" s="26"/>
      <c r="G45" s="264">
        <f>SUM(H21:H44)</f>
        <v>0</v>
      </c>
      <c r="H45" s="265"/>
    </row>
    <row r="46" spans="1:8" ht="19.5" customHeight="1" thickBot="1" x14ac:dyDescent="0.3">
      <c r="A46" s="56" t="s">
        <v>25</v>
      </c>
      <c r="B46" s="65">
        <f>C6</f>
        <v>0</v>
      </c>
      <c r="C46" s="57"/>
      <c r="D46" s="57"/>
      <c r="E46" s="64">
        <f>C4</f>
        <v>0</v>
      </c>
      <c r="F46" s="57"/>
      <c r="G46" s="57"/>
      <c r="H46" s="58"/>
    </row>
    <row r="47" spans="1:8" ht="19.5" customHeight="1" thickBot="1" x14ac:dyDescent="0.35">
      <c r="A47" s="272" t="s">
        <v>6</v>
      </c>
      <c r="B47" s="273"/>
      <c r="C47" s="273"/>
      <c r="D47" s="273"/>
      <c r="E47" s="273"/>
      <c r="F47" s="273"/>
      <c r="G47" s="273"/>
      <c r="H47" s="274"/>
    </row>
    <row r="48" spans="1:8" ht="51" customHeight="1" x14ac:dyDescent="0.25">
      <c r="A48" s="233" t="s">
        <v>41</v>
      </c>
      <c r="B48" s="223" t="s">
        <v>40</v>
      </c>
      <c r="C48" s="303" t="s">
        <v>12</v>
      </c>
      <c r="D48" s="230" t="s">
        <v>7</v>
      </c>
      <c r="E48" s="231"/>
      <c r="F48" s="231"/>
      <c r="G48" s="231"/>
      <c r="H48" s="232"/>
    </row>
    <row r="49" spans="1:8" ht="12" customHeight="1" x14ac:dyDescent="0.25">
      <c r="A49" s="234"/>
      <c r="B49" s="224"/>
      <c r="C49" s="270"/>
      <c r="D49" s="269" t="s">
        <v>13</v>
      </c>
      <c r="E49" s="269" t="s">
        <v>15</v>
      </c>
      <c r="F49" s="280" t="s">
        <v>14</v>
      </c>
      <c r="G49" s="269" t="s">
        <v>26</v>
      </c>
      <c r="H49" s="266" t="s">
        <v>16</v>
      </c>
    </row>
    <row r="50" spans="1:8" ht="15" customHeight="1" x14ac:dyDescent="0.25">
      <c r="A50" s="234"/>
      <c r="B50" s="224"/>
      <c r="C50" s="270"/>
      <c r="D50" s="270"/>
      <c r="E50" s="270"/>
      <c r="F50" s="281"/>
      <c r="G50" s="270"/>
      <c r="H50" s="267"/>
    </row>
    <row r="51" spans="1:8" x14ac:dyDescent="0.25">
      <c r="A51" s="234"/>
      <c r="B51" s="224"/>
      <c r="C51" s="270"/>
      <c r="D51" s="270"/>
      <c r="E51" s="270"/>
      <c r="F51" s="281"/>
      <c r="G51" s="270"/>
      <c r="H51" s="267"/>
    </row>
    <row r="52" spans="1:8" ht="13.8" thickBot="1" x14ac:dyDescent="0.3">
      <c r="A52" s="235"/>
      <c r="B52" s="225"/>
      <c r="C52" s="271"/>
      <c r="D52" s="271"/>
      <c r="E52" s="271"/>
      <c r="F52" s="282"/>
      <c r="G52" s="271"/>
      <c r="H52" s="268"/>
    </row>
    <row r="53" spans="1:8" ht="26.25" customHeight="1" thickBot="1" x14ac:dyDescent="0.3">
      <c r="A53" s="184"/>
      <c r="B53" s="276" t="s">
        <v>17</v>
      </c>
      <c r="C53" s="276"/>
      <c r="D53" s="277"/>
      <c r="E53" s="63">
        <f>E45</f>
        <v>0</v>
      </c>
      <c r="F53" s="27"/>
      <c r="G53" s="226">
        <f>G45</f>
        <v>0</v>
      </c>
      <c r="H53" s="227"/>
    </row>
    <row r="54" spans="1:8" ht="15" customHeight="1" x14ac:dyDescent="0.25">
      <c r="A54" s="194"/>
      <c r="B54" s="1"/>
      <c r="C54" s="3"/>
      <c r="D54" s="3"/>
      <c r="E54" s="72">
        <f>ROUND(C54/40/12*D54,3)</f>
        <v>0</v>
      </c>
      <c r="F54" s="50"/>
      <c r="G54" s="50"/>
      <c r="H54" s="9"/>
    </row>
    <row r="55" spans="1:8" ht="15" customHeight="1" x14ac:dyDescent="0.25">
      <c r="A55" s="194"/>
      <c r="B55" s="1"/>
      <c r="C55" s="3"/>
      <c r="D55" s="3"/>
      <c r="E55" s="72">
        <f t="shared" ref="E55:E68" si="1">ROUND(C55/40/12*D55,3)</f>
        <v>0</v>
      </c>
      <c r="F55" s="53"/>
      <c r="G55" s="53"/>
      <c r="H55" s="10"/>
    </row>
    <row r="56" spans="1:8" ht="15" customHeight="1" x14ac:dyDescent="0.25">
      <c r="A56" s="194"/>
      <c r="B56" s="1"/>
      <c r="C56" s="3"/>
      <c r="D56" s="3"/>
      <c r="E56" s="72">
        <f t="shared" si="1"/>
        <v>0</v>
      </c>
      <c r="F56" s="49"/>
      <c r="G56" s="49"/>
      <c r="H56" s="9"/>
    </row>
    <row r="57" spans="1:8" ht="15" customHeight="1" x14ac:dyDescent="0.25">
      <c r="A57" s="194"/>
      <c r="B57" s="1"/>
      <c r="C57" s="3"/>
      <c r="D57" s="3"/>
      <c r="E57" s="72">
        <f t="shared" si="1"/>
        <v>0</v>
      </c>
      <c r="F57" s="49"/>
      <c r="G57" s="49"/>
      <c r="H57" s="9"/>
    </row>
    <row r="58" spans="1:8" ht="15" customHeight="1" x14ac:dyDescent="0.25">
      <c r="A58" s="194"/>
      <c r="B58" s="1"/>
      <c r="C58" s="3"/>
      <c r="D58" s="3"/>
      <c r="E58" s="72">
        <f t="shared" si="1"/>
        <v>0</v>
      </c>
      <c r="F58" s="49"/>
      <c r="G58" s="49"/>
      <c r="H58" s="9"/>
    </row>
    <row r="59" spans="1:8" ht="15" customHeight="1" x14ac:dyDescent="0.25">
      <c r="A59" s="194"/>
      <c r="B59" s="1"/>
      <c r="C59" s="3"/>
      <c r="D59" s="3"/>
      <c r="E59" s="72">
        <f t="shared" si="1"/>
        <v>0</v>
      </c>
      <c r="F59" s="49"/>
      <c r="G59" s="49"/>
      <c r="H59" s="9"/>
    </row>
    <row r="60" spans="1:8" ht="15" customHeight="1" x14ac:dyDescent="0.25">
      <c r="A60" s="194"/>
      <c r="B60" s="1"/>
      <c r="C60" s="3"/>
      <c r="D60" s="3"/>
      <c r="E60" s="72">
        <f t="shared" si="1"/>
        <v>0</v>
      </c>
      <c r="F60" s="49"/>
      <c r="G60" s="49"/>
      <c r="H60" s="9"/>
    </row>
    <row r="61" spans="1:8" ht="15" customHeight="1" x14ac:dyDescent="0.25">
      <c r="A61" s="194"/>
      <c r="B61" s="1"/>
      <c r="C61" s="3"/>
      <c r="D61" s="3"/>
      <c r="E61" s="72">
        <f t="shared" si="1"/>
        <v>0</v>
      </c>
      <c r="F61" s="49"/>
      <c r="G61" s="49"/>
      <c r="H61" s="9"/>
    </row>
    <row r="62" spans="1:8" ht="15" customHeight="1" x14ac:dyDescent="0.25">
      <c r="A62" s="194"/>
      <c r="B62" s="1"/>
      <c r="C62" s="3"/>
      <c r="D62" s="3"/>
      <c r="E62" s="72">
        <f t="shared" si="1"/>
        <v>0</v>
      </c>
      <c r="F62" s="49"/>
      <c r="G62" s="49"/>
      <c r="H62" s="9"/>
    </row>
    <row r="63" spans="1:8" ht="15" customHeight="1" x14ac:dyDescent="0.25">
      <c r="A63" s="194"/>
      <c r="B63" s="1"/>
      <c r="C63" s="3"/>
      <c r="D63" s="3"/>
      <c r="E63" s="72">
        <f t="shared" si="1"/>
        <v>0</v>
      </c>
      <c r="F63" s="49"/>
      <c r="G63" s="49"/>
      <c r="H63" s="9"/>
    </row>
    <row r="64" spans="1:8" ht="15" customHeight="1" x14ac:dyDescent="0.25">
      <c r="A64" s="194"/>
      <c r="B64" s="1"/>
      <c r="C64" s="3"/>
      <c r="D64" s="3"/>
      <c r="E64" s="72">
        <f t="shared" si="1"/>
        <v>0</v>
      </c>
      <c r="F64" s="49"/>
      <c r="G64" s="49"/>
      <c r="H64" s="9"/>
    </row>
    <row r="65" spans="1:8" ht="15" customHeight="1" x14ac:dyDescent="0.25">
      <c r="A65" s="194"/>
      <c r="B65" s="1"/>
      <c r="C65" s="3"/>
      <c r="D65" s="3"/>
      <c r="E65" s="72">
        <f t="shared" si="1"/>
        <v>0</v>
      </c>
      <c r="F65" s="49"/>
      <c r="G65" s="49"/>
      <c r="H65" s="9"/>
    </row>
    <row r="66" spans="1:8" ht="15" customHeight="1" x14ac:dyDescent="0.25">
      <c r="A66" s="194"/>
      <c r="B66" s="1"/>
      <c r="C66" s="3"/>
      <c r="D66" s="3"/>
      <c r="E66" s="72">
        <f t="shared" si="1"/>
        <v>0</v>
      </c>
      <c r="F66" s="49"/>
      <c r="G66" s="49"/>
      <c r="H66" s="9"/>
    </row>
    <row r="67" spans="1:8" ht="15" customHeight="1" x14ac:dyDescent="0.25">
      <c r="A67" s="194"/>
      <c r="B67" s="1"/>
      <c r="C67" s="3"/>
      <c r="D67" s="3"/>
      <c r="E67" s="72">
        <f t="shared" si="1"/>
        <v>0</v>
      </c>
      <c r="F67" s="49"/>
      <c r="G67" s="49"/>
      <c r="H67" s="9"/>
    </row>
    <row r="68" spans="1:8" ht="15" customHeight="1" thickBot="1" x14ac:dyDescent="0.3">
      <c r="A68" s="194"/>
      <c r="B68" s="4"/>
      <c r="C68" s="6"/>
      <c r="D68" s="6"/>
      <c r="E68" s="72">
        <f t="shared" si="1"/>
        <v>0</v>
      </c>
      <c r="F68" s="52"/>
      <c r="G68" s="52"/>
      <c r="H68" s="11"/>
    </row>
    <row r="69" spans="1:8" ht="25.5" customHeight="1" thickBot="1" x14ac:dyDescent="0.3">
      <c r="A69" s="228" t="s">
        <v>48</v>
      </c>
      <c r="B69" s="229"/>
      <c r="C69" s="71">
        <f>SUM(E53:E68)</f>
        <v>0</v>
      </c>
      <c r="D69" s="28"/>
      <c r="E69" s="29"/>
      <c r="F69" s="28"/>
      <c r="G69" s="28"/>
      <c r="H69" s="30"/>
    </row>
    <row r="70" spans="1:8" ht="17.25" customHeight="1" thickBot="1" x14ac:dyDescent="0.3">
      <c r="A70" s="296" t="s">
        <v>24</v>
      </c>
      <c r="B70" s="297"/>
      <c r="C70" s="297"/>
      <c r="D70" s="297"/>
      <c r="E70" s="297"/>
      <c r="F70" s="298"/>
      <c r="G70" s="294">
        <f>G45+SUM(H54:H68)</f>
        <v>0</v>
      </c>
      <c r="H70" s="295"/>
    </row>
    <row r="71" spans="1:8" ht="17.25" customHeight="1" x14ac:dyDescent="0.25">
      <c r="A71" s="238"/>
      <c r="B71" s="239"/>
      <c r="C71" s="31" t="s">
        <v>22</v>
      </c>
      <c r="D71" s="32"/>
      <c r="E71" s="69"/>
      <c r="F71" s="70">
        <f>C69+E17</f>
        <v>0</v>
      </c>
      <c r="G71" s="33"/>
      <c r="H71" s="34"/>
    </row>
    <row r="72" spans="1:8" ht="17.25" customHeight="1" x14ac:dyDescent="0.25">
      <c r="A72" s="240"/>
      <c r="B72" s="241"/>
      <c r="C72" s="35" t="s">
        <v>23</v>
      </c>
      <c r="D72" s="36"/>
      <c r="E72" s="237">
        <f>G70+H17</f>
        <v>0</v>
      </c>
      <c r="F72" s="237"/>
      <c r="G72" s="33"/>
      <c r="H72" s="34"/>
    </row>
    <row r="73" spans="1:8" ht="17.25" customHeight="1" thickBot="1" x14ac:dyDescent="0.3">
      <c r="A73" s="242"/>
      <c r="B73" s="243"/>
      <c r="C73" s="36"/>
      <c r="D73" s="36"/>
      <c r="E73" s="36"/>
      <c r="F73" s="36"/>
      <c r="G73" s="37"/>
      <c r="H73" s="38"/>
    </row>
    <row r="74" spans="1:8" ht="22.5" customHeight="1" thickBot="1" x14ac:dyDescent="0.3">
      <c r="A74" s="256" t="s">
        <v>31</v>
      </c>
      <c r="B74" s="257"/>
      <c r="C74" s="257"/>
      <c r="D74" s="257"/>
      <c r="E74" s="257"/>
      <c r="F74" s="257"/>
      <c r="G74" s="257"/>
      <c r="H74" s="66" t="str">
        <f>IF(F71=0,"",ROUND(E72/F71/12,2))</f>
        <v/>
      </c>
    </row>
    <row r="75" spans="1:8" ht="22.5" customHeight="1" thickTop="1" x14ac:dyDescent="0.25">
      <c r="A75" s="292" t="s">
        <v>32</v>
      </c>
      <c r="B75" s="293"/>
      <c r="C75" s="293"/>
      <c r="D75" s="293"/>
      <c r="E75" s="293"/>
      <c r="F75" s="293"/>
      <c r="G75" s="54"/>
      <c r="H75" s="67" t="str">
        <f>H19</f>
        <v/>
      </c>
    </row>
    <row r="76" spans="1:8" ht="22.5" customHeight="1" x14ac:dyDescent="0.25">
      <c r="A76" s="290" t="s">
        <v>33</v>
      </c>
      <c r="B76" s="291"/>
      <c r="C76" s="291"/>
      <c r="D76" s="291"/>
      <c r="E76" s="291"/>
      <c r="F76" s="291"/>
      <c r="G76" s="55"/>
      <c r="H76" s="68" t="str">
        <f>IF(C69=0,"",ROUND(G70/12/C69,2))</f>
        <v/>
      </c>
    </row>
    <row r="77" spans="1:8" s="39" customFormat="1" ht="22.5" customHeight="1" x14ac:dyDescent="0.25">
      <c r="A77" s="250" t="s">
        <v>50</v>
      </c>
      <c r="B77" s="251"/>
      <c r="C77" s="251"/>
      <c r="D77" s="251"/>
      <c r="E77" s="251"/>
      <c r="F77" s="251"/>
      <c r="G77" s="251"/>
      <c r="H77" s="252"/>
    </row>
    <row r="78" spans="1:8" s="39" customFormat="1" x14ac:dyDescent="0.25">
      <c r="A78" s="253"/>
      <c r="B78" s="254"/>
      <c r="C78" s="254"/>
      <c r="D78" s="254"/>
      <c r="E78" s="254"/>
      <c r="F78" s="254"/>
      <c r="G78" s="254"/>
      <c r="H78" s="255"/>
    </row>
    <row r="79" spans="1:8" s="39" customFormat="1" x14ac:dyDescent="0.25">
      <c r="A79" s="253"/>
      <c r="B79" s="254"/>
      <c r="C79" s="254"/>
      <c r="D79" s="254"/>
      <c r="E79" s="254"/>
      <c r="F79" s="254"/>
      <c r="G79" s="254"/>
      <c r="H79" s="255"/>
    </row>
    <row r="80" spans="1:8" s="39" customFormat="1" x14ac:dyDescent="0.25">
      <c r="A80" s="253"/>
      <c r="B80" s="254"/>
      <c r="C80" s="254"/>
      <c r="D80" s="254"/>
      <c r="E80" s="254"/>
      <c r="F80" s="254"/>
      <c r="G80" s="254"/>
      <c r="H80" s="255"/>
    </row>
    <row r="81" spans="1:8" s="39" customFormat="1" ht="32.25" customHeight="1" x14ac:dyDescent="0.25">
      <c r="A81" s="253"/>
      <c r="B81" s="254"/>
      <c r="C81" s="254"/>
      <c r="D81" s="254"/>
      <c r="E81" s="254"/>
      <c r="F81" s="254"/>
      <c r="G81" s="254"/>
      <c r="H81" s="255"/>
    </row>
    <row r="82" spans="1:8" x14ac:dyDescent="0.25">
      <c r="A82" s="40" t="s">
        <v>2</v>
      </c>
      <c r="B82" s="41"/>
      <c r="C82" s="41"/>
      <c r="D82" s="41"/>
      <c r="E82" s="42"/>
      <c r="F82" s="15"/>
      <c r="G82" s="15"/>
      <c r="H82" s="16"/>
    </row>
    <row r="83" spans="1:8" ht="12" customHeight="1" x14ac:dyDescent="0.25">
      <c r="A83" s="244"/>
      <c r="B83" s="245"/>
      <c r="C83" s="245"/>
      <c r="D83" s="44"/>
      <c r="E83" s="15"/>
      <c r="F83" s="15"/>
      <c r="G83" s="15"/>
      <c r="H83" s="45"/>
    </row>
    <row r="84" spans="1:8" x14ac:dyDescent="0.25">
      <c r="A84" s="43" t="s">
        <v>3</v>
      </c>
      <c r="B84" s="248" t="str">
        <f>"Alter am 01.01."&amp; Zusammenf!J6-1</f>
        <v>Alter am 01.01.2018</v>
      </c>
      <c r="C84" s="248"/>
      <c r="D84" s="248"/>
      <c r="E84" s="248"/>
      <c r="F84" s="248"/>
      <c r="G84" s="248"/>
      <c r="H84" s="249"/>
    </row>
    <row r="85" spans="1:8" ht="24.75" customHeight="1" x14ac:dyDescent="0.25">
      <c r="A85" s="46" t="s">
        <v>4</v>
      </c>
      <c r="B85" s="246" t="s">
        <v>9</v>
      </c>
      <c r="C85" s="246"/>
      <c r="D85" s="246"/>
      <c r="E85" s="246"/>
      <c r="F85" s="246"/>
      <c r="G85" s="246"/>
      <c r="H85" s="247"/>
    </row>
    <row r="86" spans="1:8" ht="12.75" customHeight="1" thickBot="1" x14ac:dyDescent="0.3">
      <c r="A86" s="47" t="s">
        <v>8</v>
      </c>
      <c r="B86" s="221" t="s">
        <v>27</v>
      </c>
      <c r="C86" s="221"/>
      <c r="D86" s="221"/>
      <c r="E86" s="221"/>
      <c r="F86" s="221"/>
      <c r="G86" s="221"/>
      <c r="H86" s="222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C17:D17"/>
    <mergeCell ref="F10:F13"/>
    <mergeCell ref="G10:G13"/>
    <mergeCell ref="F18:G18"/>
    <mergeCell ref="C48:C52"/>
    <mergeCell ref="D49:D52"/>
    <mergeCell ref="G49:G52"/>
    <mergeCell ref="C9:C13"/>
    <mergeCell ref="A76:F76"/>
    <mergeCell ref="A75:F75"/>
    <mergeCell ref="G70:H70"/>
    <mergeCell ref="A70:F70"/>
    <mergeCell ref="B53:D53"/>
    <mergeCell ref="A1:H2"/>
    <mergeCell ref="G45:H45"/>
    <mergeCell ref="H49:H52"/>
    <mergeCell ref="D10:D13"/>
    <mergeCell ref="E10:E13"/>
    <mergeCell ref="A47:H47"/>
    <mergeCell ref="A45:D45"/>
    <mergeCell ref="A8:H8"/>
    <mergeCell ref="H10:H13"/>
    <mergeCell ref="C19:G19"/>
    <mergeCell ref="E49:E52"/>
    <mergeCell ref="F49:F52"/>
    <mergeCell ref="C4:F4"/>
    <mergeCell ref="C5:F5"/>
    <mergeCell ref="C6:F6"/>
    <mergeCell ref="F17:G17"/>
    <mergeCell ref="B86:H86"/>
    <mergeCell ref="B9:B13"/>
    <mergeCell ref="G53:H53"/>
    <mergeCell ref="B48:B52"/>
    <mergeCell ref="A69:B69"/>
    <mergeCell ref="D48:H48"/>
    <mergeCell ref="A48:A52"/>
    <mergeCell ref="D9:H9"/>
    <mergeCell ref="A9:A13"/>
    <mergeCell ref="E72:F72"/>
    <mergeCell ref="A71:B73"/>
    <mergeCell ref="A83:C83"/>
    <mergeCell ref="B85:H85"/>
    <mergeCell ref="B84:H84"/>
    <mergeCell ref="A77:H81"/>
    <mergeCell ref="A74:G74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 r:id="rId1"/>
  <headerFooter alignWithMargins="0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 t="shared" ref="E14:E44" si="0"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 t="shared" si="0"/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si="0"/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38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zoomScaleSheetLayoutView="10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6"/>
      <c r="B40" s="151"/>
      <c r="C40" s="152"/>
      <c r="D40" s="153"/>
      <c r="E40" s="154">
        <f t="shared" si="0"/>
        <v>0</v>
      </c>
      <c r="F40" s="155"/>
      <c r="G40" s="155"/>
      <c r="H40" s="156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7"/>
      <c r="B44" s="157"/>
      <c r="C44" s="158"/>
      <c r="D44" s="159"/>
      <c r="E44" s="160">
        <f t="shared" si="0"/>
        <v>0</v>
      </c>
      <c r="F44" s="161"/>
      <c r="G44" s="161"/>
      <c r="H44" s="162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38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38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38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zoomScaleSheetLayoutView="10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38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38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Zeros="0" zoomScaleNormal="100" zoomScaleSheetLayoutView="100" workbookViewId="0">
      <selection activeCell="A27" sqref="A27:F27"/>
    </sheetView>
  </sheetViews>
  <sheetFormatPr baseColWidth="10" defaultColWidth="11.44140625" defaultRowHeight="13.2" x14ac:dyDescent="0.25"/>
  <cols>
    <col min="1" max="1" width="15.44140625" style="12" customWidth="1"/>
    <col min="2" max="2" width="9.33203125" style="12" customWidth="1"/>
    <col min="3" max="3" width="14.109375" style="12" customWidth="1"/>
    <col min="4" max="4" width="10.6640625" style="12" customWidth="1"/>
    <col min="5" max="5" width="9.44140625" style="12" customWidth="1"/>
    <col min="6" max="6" width="9.88671875" style="12" customWidth="1"/>
    <col min="7" max="7" width="11.44140625" style="12"/>
    <col min="8" max="8" width="16.33203125" style="12" customWidth="1"/>
    <col min="9" max="16384" width="11.44140625" style="12"/>
  </cols>
  <sheetData>
    <row r="1" spans="1:8" ht="12.75" customHeight="1" x14ac:dyDescent="0.25">
      <c r="A1" s="375" t="str">
        <f>Kita1!$A$1</f>
        <v>Berechnungsbogen zur Festsetzung des Durchschnittssatzes des pädagogisch notwendigen Personals für das Jahr 2019 auf der Basis der Ist- Zahlen 2018</v>
      </c>
      <c r="B1" s="376"/>
      <c r="C1" s="376"/>
      <c r="D1" s="376"/>
      <c r="E1" s="376"/>
      <c r="F1" s="376"/>
      <c r="G1" s="376"/>
      <c r="H1" s="377"/>
    </row>
    <row r="2" spans="1:8" ht="19.5" customHeight="1" x14ac:dyDescent="0.25">
      <c r="A2" s="378"/>
      <c r="B2" s="379"/>
      <c r="C2" s="379"/>
      <c r="D2" s="379"/>
      <c r="E2" s="379"/>
      <c r="F2" s="379"/>
      <c r="G2" s="379"/>
      <c r="H2" s="380"/>
    </row>
    <row r="3" spans="1:8" ht="19.5" customHeight="1" x14ac:dyDescent="0.25">
      <c r="A3" s="82"/>
      <c r="B3" s="83"/>
      <c r="C3" s="83"/>
      <c r="D3" s="83"/>
      <c r="E3" s="83"/>
      <c r="F3" s="78"/>
      <c r="G3" s="78"/>
      <c r="H3" s="84"/>
    </row>
    <row r="4" spans="1:8" ht="17.25" customHeight="1" x14ac:dyDescent="0.25">
      <c r="A4" s="85" t="s">
        <v>1</v>
      </c>
      <c r="B4" s="78"/>
      <c r="C4" s="381">
        <f>Zusammenf!B4</f>
        <v>0</v>
      </c>
      <c r="D4" s="381"/>
      <c r="E4" s="381"/>
      <c r="F4" s="381"/>
      <c r="G4" s="78"/>
      <c r="H4" s="84"/>
    </row>
    <row r="5" spans="1:8" ht="17.25" customHeight="1" x14ac:dyDescent="0.25">
      <c r="A5" s="85" t="s">
        <v>0</v>
      </c>
      <c r="B5" s="78"/>
      <c r="C5" s="382"/>
      <c r="D5" s="382"/>
      <c r="E5" s="382"/>
      <c r="F5" s="382"/>
      <c r="G5" s="78"/>
      <c r="H5" s="84"/>
    </row>
    <row r="6" spans="1:8" ht="17.25" customHeight="1" x14ac:dyDescent="0.25">
      <c r="A6" s="85" t="s">
        <v>10</v>
      </c>
      <c r="B6" s="78"/>
      <c r="C6" s="383"/>
      <c r="D6" s="384"/>
      <c r="E6" s="384"/>
      <c r="F6" s="384"/>
      <c r="G6" s="78"/>
      <c r="H6" s="84"/>
    </row>
    <row r="7" spans="1:8" ht="19.5" customHeight="1" thickBot="1" x14ac:dyDescent="0.3">
      <c r="A7" s="85"/>
      <c r="B7" s="78"/>
      <c r="C7" s="78"/>
      <c r="D7" s="83"/>
      <c r="E7" s="78"/>
      <c r="F7" s="83"/>
      <c r="G7" s="78"/>
      <c r="H7" s="164" t="str">
        <f>Zusammenf!F31</f>
        <v>Dateiversion: 06.11.2018</v>
      </c>
    </row>
    <row r="8" spans="1:8" ht="19.5" customHeight="1" thickBot="1" x14ac:dyDescent="0.35">
      <c r="A8" s="345" t="s">
        <v>6</v>
      </c>
      <c r="B8" s="346"/>
      <c r="C8" s="346"/>
      <c r="D8" s="346"/>
      <c r="E8" s="346"/>
      <c r="F8" s="346"/>
      <c r="G8" s="346"/>
      <c r="H8" s="347"/>
    </row>
    <row r="9" spans="1:8" ht="51" customHeight="1" x14ac:dyDescent="0.25">
      <c r="A9" s="348" t="s">
        <v>11</v>
      </c>
      <c r="B9" s="351" t="s">
        <v>40</v>
      </c>
      <c r="C9" s="354" t="s">
        <v>12</v>
      </c>
      <c r="D9" s="357" t="s">
        <v>7</v>
      </c>
      <c r="E9" s="358"/>
      <c r="F9" s="358"/>
      <c r="G9" s="358"/>
      <c r="H9" s="359"/>
    </row>
    <row r="10" spans="1:8" x14ac:dyDescent="0.25">
      <c r="A10" s="349"/>
      <c r="B10" s="352"/>
      <c r="C10" s="355"/>
      <c r="D10" s="360" t="s">
        <v>13</v>
      </c>
      <c r="E10" s="360" t="s">
        <v>15</v>
      </c>
      <c r="F10" s="361" t="s">
        <v>14</v>
      </c>
      <c r="G10" s="360" t="s">
        <v>26</v>
      </c>
      <c r="H10" s="364" t="s">
        <v>16</v>
      </c>
    </row>
    <row r="11" spans="1:8" x14ac:dyDescent="0.25">
      <c r="A11" s="349"/>
      <c r="B11" s="352"/>
      <c r="C11" s="355"/>
      <c r="D11" s="355"/>
      <c r="E11" s="355"/>
      <c r="F11" s="362"/>
      <c r="G11" s="355"/>
      <c r="H11" s="365"/>
    </row>
    <row r="12" spans="1:8" x14ac:dyDescent="0.25">
      <c r="A12" s="349"/>
      <c r="B12" s="352"/>
      <c r="C12" s="355"/>
      <c r="D12" s="355"/>
      <c r="E12" s="355"/>
      <c r="F12" s="362"/>
      <c r="G12" s="355"/>
      <c r="H12" s="365"/>
    </row>
    <row r="13" spans="1:8" ht="16.5" customHeight="1" thickBot="1" x14ac:dyDescent="0.3">
      <c r="A13" s="350"/>
      <c r="B13" s="353"/>
      <c r="C13" s="356"/>
      <c r="D13" s="356"/>
      <c r="E13" s="356"/>
      <c r="F13" s="363"/>
      <c r="G13" s="356"/>
      <c r="H13" s="366"/>
    </row>
    <row r="14" spans="1:8" ht="15.75" customHeight="1" x14ac:dyDescent="0.25">
      <c r="A14" s="86" t="s">
        <v>5</v>
      </c>
      <c r="B14" s="87"/>
      <c r="C14" s="182"/>
      <c r="D14" s="183"/>
      <c r="E14" s="90">
        <f>ROUND(C14/40/12*D14,3)</f>
        <v>0</v>
      </c>
      <c r="F14" s="89"/>
      <c r="G14" s="89"/>
      <c r="H14" s="91"/>
    </row>
    <row r="15" spans="1:8" ht="15.75" customHeight="1" x14ac:dyDescent="0.25">
      <c r="A15" s="86" t="s">
        <v>5</v>
      </c>
      <c r="B15" s="87"/>
      <c r="C15" s="88"/>
      <c r="D15" s="89"/>
      <c r="E15" s="90">
        <f>ROUND(C15/40/12*D15,3)</f>
        <v>0</v>
      </c>
      <c r="F15" s="89"/>
      <c r="G15" s="89"/>
      <c r="H15" s="91"/>
    </row>
    <row r="16" spans="1:8" ht="15.75" customHeight="1" x14ac:dyDescent="0.25">
      <c r="A16" s="86" t="s">
        <v>5</v>
      </c>
      <c r="B16" s="87"/>
      <c r="C16" s="88"/>
      <c r="D16" s="89"/>
      <c r="E16" s="90">
        <f t="shared" ref="E16:E44" si="0">ROUND(C16/40/12*D16,3)</f>
        <v>0</v>
      </c>
      <c r="F16" s="89"/>
      <c r="G16" s="89"/>
      <c r="H16" s="91"/>
    </row>
    <row r="17" spans="1:8" ht="15.75" customHeight="1" x14ac:dyDescent="0.25">
      <c r="A17" s="92"/>
      <c r="B17" s="93"/>
      <c r="C17" s="367" t="s">
        <v>20</v>
      </c>
      <c r="D17" s="368"/>
      <c r="E17" s="95">
        <f>SUM(E14:E16)</f>
        <v>0</v>
      </c>
      <c r="F17" s="369" t="s">
        <v>18</v>
      </c>
      <c r="G17" s="370"/>
      <c r="H17" s="96">
        <f>SUM(H14:H16)</f>
        <v>0</v>
      </c>
    </row>
    <row r="18" spans="1:8" ht="15.75" customHeight="1" x14ac:dyDescent="0.25">
      <c r="A18" s="92"/>
      <c r="B18" s="93"/>
      <c r="C18" s="94"/>
      <c r="D18" s="94"/>
      <c r="E18" s="97"/>
      <c r="F18" s="371"/>
      <c r="G18" s="372"/>
      <c r="H18" s="98"/>
    </row>
    <row r="19" spans="1:8" ht="15.75" customHeight="1" thickBot="1" x14ac:dyDescent="0.3">
      <c r="A19" s="99"/>
      <c r="B19" s="100"/>
      <c r="C19" s="373" t="s">
        <v>19</v>
      </c>
      <c r="D19" s="373"/>
      <c r="E19" s="373"/>
      <c r="F19" s="373"/>
      <c r="G19" s="374"/>
      <c r="H19" s="101" t="str">
        <f>IF(E17=0,"",ROUND(H17/E17/12,2))</f>
        <v/>
      </c>
    </row>
    <row r="20" spans="1:8" ht="15.75" customHeight="1" thickTop="1" thickBot="1" x14ac:dyDescent="0.3">
      <c r="A20" s="190" t="s">
        <v>42</v>
      </c>
      <c r="B20" s="191"/>
      <c r="C20" s="166"/>
      <c r="D20" s="166"/>
      <c r="E20" s="192"/>
      <c r="F20" s="166"/>
      <c r="G20" s="166"/>
      <c r="H20" s="193"/>
    </row>
    <row r="21" spans="1:8" ht="15.75" customHeight="1" x14ac:dyDescent="0.25">
      <c r="A21" s="195"/>
      <c r="B21" s="102"/>
      <c r="C21" s="103"/>
      <c r="D21" s="104"/>
      <c r="E21" s="105">
        <f t="shared" si="0"/>
        <v>0</v>
      </c>
      <c r="F21" s="89"/>
      <c r="G21" s="89"/>
      <c r="H21" s="91"/>
    </row>
    <row r="22" spans="1:8" ht="15.75" customHeight="1" x14ac:dyDescent="0.25">
      <c r="A22" s="195"/>
      <c r="B22" s="102"/>
      <c r="C22" s="103"/>
      <c r="D22" s="104"/>
      <c r="E22" s="105">
        <f t="shared" si="0"/>
        <v>0</v>
      </c>
      <c r="F22" s="89"/>
      <c r="G22" s="89"/>
      <c r="H22" s="91"/>
    </row>
    <row r="23" spans="1:8" ht="15.75" customHeight="1" x14ac:dyDescent="0.25">
      <c r="A23" s="195"/>
      <c r="B23" s="102"/>
      <c r="C23" s="103"/>
      <c r="D23" s="104"/>
      <c r="E23" s="105">
        <f t="shared" si="0"/>
        <v>0</v>
      </c>
      <c r="F23" s="89"/>
      <c r="G23" s="89"/>
      <c r="H23" s="91"/>
    </row>
    <row r="24" spans="1:8" ht="15.75" customHeight="1" x14ac:dyDescent="0.25">
      <c r="A24" s="195"/>
      <c r="B24" s="102"/>
      <c r="C24" s="103"/>
      <c r="D24" s="104"/>
      <c r="E24" s="105">
        <f t="shared" si="0"/>
        <v>0</v>
      </c>
      <c r="F24" s="89"/>
      <c r="G24" s="89"/>
      <c r="H24" s="91"/>
    </row>
    <row r="25" spans="1:8" ht="15.75" customHeight="1" x14ac:dyDescent="0.25">
      <c r="A25" s="195"/>
      <c r="B25" s="102"/>
      <c r="C25" s="103"/>
      <c r="D25" s="104"/>
      <c r="E25" s="105">
        <f t="shared" si="0"/>
        <v>0</v>
      </c>
      <c r="F25" s="89"/>
      <c r="G25" s="89"/>
      <c r="H25" s="91"/>
    </row>
    <row r="26" spans="1:8" ht="15.75" customHeight="1" x14ac:dyDescent="0.25">
      <c r="A26" s="195"/>
      <c r="B26" s="102"/>
      <c r="C26" s="103"/>
      <c r="D26" s="104"/>
      <c r="E26" s="105">
        <f t="shared" si="0"/>
        <v>0</v>
      </c>
      <c r="F26" s="89"/>
      <c r="G26" s="89"/>
      <c r="H26" s="91"/>
    </row>
    <row r="27" spans="1:8" ht="15.75" customHeight="1" x14ac:dyDescent="0.25">
      <c r="A27" s="195"/>
      <c r="B27" s="102"/>
      <c r="C27" s="103"/>
      <c r="D27" s="104"/>
      <c r="E27" s="105">
        <f t="shared" si="0"/>
        <v>0</v>
      </c>
      <c r="F27" s="89"/>
      <c r="G27" s="89"/>
      <c r="H27" s="91"/>
    </row>
    <row r="28" spans="1:8" ht="15.75" customHeight="1" x14ac:dyDescent="0.25">
      <c r="A28" s="195"/>
      <c r="B28" s="102"/>
      <c r="C28" s="103"/>
      <c r="D28" s="104"/>
      <c r="E28" s="105">
        <f t="shared" si="0"/>
        <v>0</v>
      </c>
      <c r="F28" s="89"/>
      <c r="G28" s="89"/>
      <c r="H28" s="91"/>
    </row>
    <row r="29" spans="1:8" ht="15.75" customHeight="1" x14ac:dyDescent="0.25">
      <c r="A29" s="195"/>
      <c r="B29" s="102"/>
      <c r="C29" s="103"/>
      <c r="D29" s="104"/>
      <c r="E29" s="105">
        <f t="shared" si="0"/>
        <v>0</v>
      </c>
      <c r="F29" s="89"/>
      <c r="G29" s="89"/>
      <c r="H29" s="91"/>
    </row>
    <row r="30" spans="1:8" ht="15.75" customHeight="1" x14ac:dyDescent="0.25">
      <c r="A30" s="195"/>
      <c r="B30" s="102"/>
      <c r="C30" s="103"/>
      <c r="D30" s="104"/>
      <c r="E30" s="105">
        <f t="shared" si="0"/>
        <v>0</v>
      </c>
      <c r="F30" s="89"/>
      <c r="G30" s="89"/>
      <c r="H30" s="91"/>
    </row>
    <row r="31" spans="1:8" ht="15.75" customHeight="1" x14ac:dyDescent="0.25">
      <c r="A31" s="195"/>
      <c r="B31" s="102"/>
      <c r="C31" s="103"/>
      <c r="D31" s="104"/>
      <c r="E31" s="105">
        <f t="shared" si="0"/>
        <v>0</v>
      </c>
      <c r="F31" s="89"/>
      <c r="G31" s="89"/>
      <c r="H31" s="91"/>
    </row>
    <row r="32" spans="1:8" ht="15.75" customHeight="1" x14ac:dyDescent="0.25">
      <c r="A32" s="195"/>
      <c r="B32" s="102"/>
      <c r="C32" s="103"/>
      <c r="D32" s="104"/>
      <c r="E32" s="105">
        <f t="shared" si="0"/>
        <v>0</v>
      </c>
      <c r="F32" s="89"/>
      <c r="G32" s="89"/>
      <c r="H32" s="91"/>
    </row>
    <row r="33" spans="1:8" ht="15.75" customHeight="1" x14ac:dyDescent="0.25">
      <c r="A33" s="195"/>
      <c r="B33" s="102"/>
      <c r="C33" s="103"/>
      <c r="D33" s="104"/>
      <c r="E33" s="105">
        <f t="shared" si="0"/>
        <v>0</v>
      </c>
      <c r="F33" s="89"/>
      <c r="G33" s="89"/>
      <c r="H33" s="91"/>
    </row>
    <row r="34" spans="1:8" ht="15.75" customHeight="1" x14ac:dyDescent="0.25">
      <c r="A34" s="195"/>
      <c r="B34" s="102"/>
      <c r="C34" s="103"/>
      <c r="D34" s="104"/>
      <c r="E34" s="105">
        <f t="shared" si="0"/>
        <v>0</v>
      </c>
      <c r="F34" s="89"/>
      <c r="G34" s="89"/>
      <c r="H34" s="91"/>
    </row>
    <row r="35" spans="1:8" ht="15.75" customHeight="1" x14ac:dyDescent="0.25">
      <c r="A35" s="195"/>
      <c r="B35" s="102"/>
      <c r="C35" s="103"/>
      <c r="D35" s="104"/>
      <c r="E35" s="105">
        <f t="shared" si="0"/>
        <v>0</v>
      </c>
      <c r="F35" s="89"/>
      <c r="G35" s="89"/>
      <c r="H35" s="91"/>
    </row>
    <row r="36" spans="1:8" ht="15.75" customHeight="1" x14ac:dyDescent="0.25">
      <c r="A36" s="195"/>
      <c r="B36" s="102"/>
      <c r="C36" s="103"/>
      <c r="D36" s="104"/>
      <c r="E36" s="105">
        <f t="shared" si="0"/>
        <v>0</v>
      </c>
      <c r="F36" s="89"/>
      <c r="G36" s="89"/>
      <c r="H36" s="91"/>
    </row>
    <row r="37" spans="1:8" ht="15.75" customHeight="1" x14ac:dyDescent="0.25">
      <c r="A37" s="195"/>
      <c r="B37" s="102"/>
      <c r="C37" s="103"/>
      <c r="D37" s="104"/>
      <c r="E37" s="105">
        <f t="shared" si="0"/>
        <v>0</v>
      </c>
      <c r="F37" s="89"/>
      <c r="G37" s="89"/>
      <c r="H37" s="91"/>
    </row>
    <row r="38" spans="1:8" ht="15.75" customHeight="1" x14ac:dyDescent="0.25">
      <c r="A38" s="195"/>
      <c r="B38" s="102"/>
      <c r="C38" s="103"/>
      <c r="D38" s="104"/>
      <c r="E38" s="105">
        <f t="shared" si="0"/>
        <v>0</v>
      </c>
      <c r="F38" s="89"/>
      <c r="G38" s="89"/>
      <c r="H38" s="91"/>
    </row>
    <row r="39" spans="1:8" ht="15.75" customHeight="1" x14ac:dyDescent="0.25">
      <c r="A39" s="195"/>
      <c r="B39" s="102"/>
      <c r="C39" s="103"/>
      <c r="D39" s="104"/>
      <c r="E39" s="105">
        <f t="shared" si="0"/>
        <v>0</v>
      </c>
      <c r="F39" s="89"/>
      <c r="G39" s="89"/>
      <c r="H39" s="91"/>
    </row>
    <row r="40" spans="1:8" ht="15.75" customHeight="1" x14ac:dyDescent="0.25">
      <c r="A40" s="195"/>
      <c r="B40" s="102"/>
      <c r="C40" s="103"/>
      <c r="D40" s="104"/>
      <c r="E40" s="105">
        <f t="shared" si="0"/>
        <v>0</v>
      </c>
      <c r="F40" s="89"/>
      <c r="G40" s="89"/>
      <c r="H40" s="91"/>
    </row>
    <row r="41" spans="1:8" ht="15.75" customHeight="1" x14ac:dyDescent="0.25">
      <c r="A41" s="195"/>
      <c r="B41" s="102"/>
      <c r="C41" s="103"/>
      <c r="D41" s="104"/>
      <c r="E41" s="105">
        <f t="shared" si="0"/>
        <v>0</v>
      </c>
      <c r="F41" s="89"/>
      <c r="G41" s="89"/>
      <c r="H41" s="91"/>
    </row>
    <row r="42" spans="1:8" ht="15.75" customHeight="1" x14ac:dyDescent="0.25">
      <c r="A42" s="195"/>
      <c r="B42" s="102"/>
      <c r="C42" s="103"/>
      <c r="D42" s="104"/>
      <c r="E42" s="105">
        <f t="shared" si="0"/>
        <v>0</v>
      </c>
      <c r="F42" s="89"/>
      <c r="G42" s="89"/>
      <c r="H42" s="91"/>
    </row>
    <row r="43" spans="1:8" ht="15.75" customHeight="1" x14ac:dyDescent="0.25">
      <c r="A43" s="195"/>
      <c r="B43" s="102"/>
      <c r="C43" s="103"/>
      <c r="D43" s="104"/>
      <c r="E43" s="105">
        <f t="shared" si="0"/>
        <v>0</v>
      </c>
      <c r="F43" s="89"/>
      <c r="G43" s="89"/>
      <c r="H43" s="91"/>
    </row>
    <row r="44" spans="1:8" ht="15.75" customHeight="1" thickBot="1" x14ac:dyDescent="0.3">
      <c r="A44" s="195"/>
      <c r="B44" s="106"/>
      <c r="C44" s="107"/>
      <c r="D44" s="108"/>
      <c r="E44" s="105">
        <f t="shared" si="0"/>
        <v>0</v>
      </c>
      <c r="F44" s="109"/>
      <c r="G44" s="109"/>
      <c r="H44" s="110"/>
    </row>
    <row r="45" spans="1:8" ht="26.25" customHeight="1" thickBot="1" x14ac:dyDescent="0.3">
      <c r="A45" s="340" t="s">
        <v>21</v>
      </c>
      <c r="B45" s="341"/>
      <c r="C45" s="341"/>
      <c r="D45" s="342"/>
      <c r="E45" s="111">
        <f>SUM(E21:E44)</f>
        <v>0</v>
      </c>
      <c r="F45" s="112"/>
      <c r="G45" s="343">
        <f>SUM(H21:H44)</f>
        <v>0</v>
      </c>
      <c r="H45" s="344"/>
    </row>
    <row r="46" spans="1:8" ht="19.5" customHeight="1" thickBot="1" x14ac:dyDescent="0.3">
      <c r="A46" s="113" t="s">
        <v>25</v>
      </c>
      <c r="B46" s="114">
        <f>C6</f>
        <v>0</v>
      </c>
      <c r="C46" s="115"/>
      <c r="D46" s="115"/>
      <c r="E46" s="115">
        <f>C4</f>
        <v>0</v>
      </c>
      <c r="F46" s="115"/>
      <c r="G46" s="115"/>
      <c r="H46" s="116"/>
    </row>
    <row r="47" spans="1:8" ht="19.5" customHeight="1" thickBot="1" x14ac:dyDescent="0.35">
      <c r="A47" s="345" t="s">
        <v>6</v>
      </c>
      <c r="B47" s="346"/>
      <c r="C47" s="346"/>
      <c r="D47" s="346"/>
      <c r="E47" s="346"/>
      <c r="F47" s="346"/>
      <c r="G47" s="346"/>
      <c r="H47" s="347"/>
    </row>
    <row r="48" spans="1:8" ht="51" customHeight="1" x14ac:dyDescent="0.25">
      <c r="A48" s="348" t="s">
        <v>41</v>
      </c>
      <c r="B48" s="351" t="s">
        <v>40</v>
      </c>
      <c r="C48" s="354" t="s">
        <v>12</v>
      </c>
      <c r="D48" s="357" t="s">
        <v>7</v>
      </c>
      <c r="E48" s="358"/>
      <c r="F48" s="358"/>
      <c r="G48" s="358"/>
      <c r="H48" s="359"/>
    </row>
    <row r="49" spans="1:8" ht="12" customHeight="1" x14ac:dyDescent="0.25">
      <c r="A49" s="349"/>
      <c r="B49" s="352"/>
      <c r="C49" s="355"/>
      <c r="D49" s="360" t="s">
        <v>13</v>
      </c>
      <c r="E49" s="360" t="s">
        <v>15</v>
      </c>
      <c r="F49" s="361" t="s">
        <v>14</v>
      </c>
      <c r="G49" s="360" t="s">
        <v>26</v>
      </c>
      <c r="H49" s="364" t="s">
        <v>16</v>
      </c>
    </row>
    <row r="50" spans="1:8" ht="15" customHeight="1" x14ac:dyDescent="0.25">
      <c r="A50" s="349"/>
      <c r="B50" s="352"/>
      <c r="C50" s="355"/>
      <c r="D50" s="355"/>
      <c r="E50" s="355"/>
      <c r="F50" s="362"/>
      <c r="G50" s="355"/>
      <c r="H50" s="365"/>
    </row>
    <row r="51" spans="1:8" x14ac:dyDescent="0.25">
      <c r="A51" s="349"/>
      <c r="B51" s="352"/>
      <c r="C51" s="355"/>
      <c r="D51" s="355"/>
      <c r="E51" s="355"/>
      <c r="F51" s="362"/>
      <c r="G51" s="355"/>
      <c r="H51" s="365"/>
    </row>
    <row r="52" spans="1:8" ht="13.8" thickBot="1" x14ac:dyDescent="0.3">
      <c r="A52" s="350"/>
      <c r="B52" s="353"/>
      <c r="C52" s="356"/>
      <c r="D52" s="356"/>
      <c r="E52" s="356"/>
      <c r="F52" s="363"/>
      <c r="G52" s="356"/>
      <c r="H52" s="366"/>
    </row>
    <row r="53" spans="1:8" ht="26.25" customHeight="1" thickBot="1" x14ac:dyDescent="0.3">
      <c r="A53" s="185"/>
      <c r="B53" s="341" t="s">
        <v>17</v>
      </c>
      <c r="C53" s="341"/>
      <c r="D53" s="342"/>
      <c r="E53" s="111">
        <f>E45</f>
        <v>0</v>
      </c>
      <c r="F53" s="117"/>
      <c r="G53" s="338">
        <f>G45</f>
        <v>0</v>
      </c>
      <c r="H53" s="339"/>
    </row>
    <row r="54" spans="1:8" ht="15" customHeight="1" x14ac:dyDescent="0.25">
      <c r="A54" s="195"/>
      <c r="B54" s="102"/>
      <c r="C54" s="104"/>
      <c r="D54" s="104"/>
      <c r="E54" s="118">
        <f>ROUND(C54/40/12*D54,3)</f>
        <v>0</v>
      </c>
      <c r="F54" s="87"/>
      <c r="G54" s="87"/>
      <c r="H54" s="119"/>
    </row>
    <row r="55" spans="1:8" ht="15" customHeight="1" x14ac:dyDescent="0.25">
      <c r="A55" s="195"/>
      <c r="B55" s="102"/>
      <c r="C55" s="104"/>
      <c r="D55" s="104"/>
      <c r="E55" s="118">
        <f t="shared" ref="E55:E68" si="1">ROUND(C55/40/12*D55,3)</f>
        <v>0</v>
      </c>
      <c r="F55" s="120"/>
      <c r="G55" s="120"/>
      <c r="H55" s="121"/>
    </row>
    <row r="56" spans="1:8" ht="15" customHeight="1" x14ac:dyDescent="0.25">
      <c r="A56" s="195"/>
      <c r="B56" s="102"/>
      <c r="C56" s="104"/>
      <c r="D56" s="104"/>
      <c r="E56" s="118">
        <f t="shared" si="1"/>
        <v>0</v>
      </c>
      <c r="F56" s="89"/>
      <c r="G56" s="89"/>
      <c r="H56" s="119"/>
    </row>
    <row r="57" spans="1:8" ht="15" customHeight="1" x14ac:dyDescent="0.25">
      <c r="A57" s="195"/>
      <c r="B57" s="102"/>
      <c r="C57" s="104"/>
      <c r="D57" s="104"/>
      <c r="E57" s="118">
        <f t="shared" si="1"/>
        <v>0</v>
      </c>
      <c r="F57" s="89"/>
      <c r="G57" s="89"/>
      <c r="H57" s="119"/>
    </row>
    <row r="58" spans="1:8" ht="15" customHeight="1" x14ac:dyDescent="0.25">
      <c r="A58" s="195"/>
      <c r="B58" s="102"/>
      <c r="C58" s="104"/>
      <c r="D58" s="104"/>
      <c r="E58" s="118">
        <f t="shared" si="1"/>
        <v>0</v>
      </c>
      <c r="F58" s="89"/>
      <c r="G58" s="89"/>
      <c r="H58" s="119"/>
    </row>
    <row r="59" spans="1:8" ht="15" customHeight="1" x14ac:dyDescent="0.25">
      <c r="A59" s="195"/>
      <c r="B59" s="102"/>
      <c r="C59" s="104"/>
      <c r="D59" s="104"/>
      <c r="E59" s="118">
        <f t="shared" si="1"/>
        <v>0</v>
      </c>
      <c r="F59" s="89"/>
      <c r="G59" s="89"/>
      <c r="H59" s="119"/>
    </row>
    <row r="60" spans="1:8" ht="15" customHeight="1" x14ac:dyDescent="0.25">
      <c r="A60" s="195"/>
      <c r="B60" s="102"/>
      <c r="C60" s="104"/>
      <c r="D60" s="104"/>
      <c r="E60" s="118">
        <f t="shared" si="1"/>
        <v>0</v>
      </c>
      <c r="F60" s="89"/>
      <c r="G60" s="89"/>
      <c r="H60" s="119"/>
    </row>
    <row r="61" spans="1:8" ht="15" customHeight="1" x14ac:dyDescent="0.25">
      <c r="A61" s="195"/>
      <c r="B61" s="102"/>
      <c r="C61" s="104"/>
      <c r="D61" s="104"/>
      <c r="E61" s="118">
        <f t="shared" si="1"/>
        <v>0</v>
      </c>
      <c r="F61" s="89"/>
      <c r="G61" s="89"/>
      <c r="H61" s="119"/>
    </row>
    <row r="62" spans="1:8" ht="15" customHeight="1" x14ac:dyDescent="0.25">
      <c r="A62" s="195"/>
      <c r="B62" s="102"/>
      <c r="C62" s="104"/>
      <c r="D62" s="104"/>
      <c r="E62" s="118">
        <f t="shared" si="1"/>
        <v>0</v>
      </c>
      <c r="F62" s="89"/>
      <c r="G62" s="89"/>
      <c r="H62" s="119"/>
    </row>
    <row r="63" spans="1:8" ht="15" customHeight="1" x14ac:dyDescent="0.25">
      <c r="A63" s="195"/>
      <c r="B63" s="102"/>
      <c r="C63" s="104"/>
      <c r="D63" s="104"/>
      <c r="E63" s="118">
        <f t="shared" si="1"/>
        <v>0</v>
      </c>
      <c r="F63" s="89"/>
      <c r="G63" s="89"/>
      <c r="H63" s="119"/>
    </row>
    <row r="64" spans="1:8" ht="15" customHeight="1" x14ac:dyDescent="0.25">
      <c r="A64" s="195"/>
      <c r="B64" s="102"/>
      <c r="C64" s="104"/>
      <c r="D64" s="104"/>
      <c r="E64" s="118">
        <f t="shared" si="1"/>
        <v>0</v>
      </c>
      <c r="F64" s="89"/>
      <c r="G64" s="89"/>
      <c r="H64" s="119"/>
    </row>
    <row r="65" spans="1:8" ht="15" customHeight="1" x14ac:dyDescent="0.25">
      <c r="A65" s="195"/>
      <c r="B65" s="102"/>
      <c r="C65" s="104"/>
      <c r="D65" s="104"/>
      <c r="E65" s="118">
        <f t="shared" si="1"/>
        <v>0</v>
      </c>
      <c r="F65" s="89"/>
      <c r="G65" s="89"/>
      <c r="H65" s="119"/>
    </row>
    <row r="66" spans="1:8" ht="15" customHeight="1" x14ac:dyDescent="0.25">
      <c r="A66" s="195"/>
      <c r="B66" s="102"/>
      <c r="C66" s="104"/>
      <c r="D66" s="104"/>
      <c r="E66" s="118">
        <f t="shared" si="1"/>
        <v>0</v>
      </c>
      <c r="F66" s="89"/>
      <c r="G66" s="89"/>
      <c r="H66" s="119"/>
    </row>
    <row r="67" spans="1:8" ht="15" customHeight="1" x14ac:dyDescent="0.25">
      <c r="A67" s="195"/>
      <c r="B67" s="102"/>
      <c r="C67" s="104"/>
      <c r="D67" s="104"/>
      <c r="E67" s="118">
        <f t="shared" si="1"/>
        <v>0</v>
      </c>
      <c r="F67" s="89"/>
      <c r="G67" s="89"/>
      <c r="H67" s="119"/>
    </row>
    <row r="68" spans="1:8" ht="15" customHeight="1" thickBot="1" x14ac:dyDescent="0.3">
      <c r="A68" s="195"/>
      <c r="B68" s="106"/>
      <c r="C68" s="108"/>
      <c r="D68" s="108"/>
      <c r="E68" s="118">
        <f t="shared" si="1"/>
        <v>0</v>
      </c>
      <c r="F68" s="109"/>
      <c r="G68" s="109"/>
      <c r="H68" s="122"/>
    </row>
    <row r="69" spans="1:8" ht="25.5" customHeight="1" thickBot="1" x14ac:dyDescent="0.3">
      <c r="A69" s="324" t="s">
        <v>48</v>
      </c>
      <c r="B69" s="325"/>
      <c r="C69" s="123">
        <f>SUM(E53:E68)</f>
        <v>0</v>
      </c>
      <c r="D69" s="124"/>
      <c r="E69" s="125"/>
      <c r="F69" s="124"/>
      <c r="G69" s="124"/>
      <c r="H69" s="126"/>
    </row>
    <row r="70" spans="1:8" ht="17.25" customHeight="1" thickBot="1" x14ac:dyDescent="0.3">
      <c r="A70" s="326" t="s">
        <v>24</v>
      </c>
      <c r="B70" s="327"/>
      <c r="C70" s="327"/>
      <c r="D70" s="327"/>
      <c r="E70" s="327"/>
      <c r="F70" s="328"/>
      <c r="G70" s="329">
        <f>G45+SUM(H54:H68)</f>
        <v>0</v>
      </c>
      <c r="H70" s="330"/>
    </row>
    <row r="71" spans="1:8" ht="17.25" customHeight="1" x14ac:dyDescent="0.25">
      <c r="A71" s="331"/>
      <c r="B71" s="332"/>
      <c r="C71" s="127" t="s">
        <v>22</v>
      </c>
      <c r="D71" s="128"/>
      <c r="E71" s="129"/>
      <c r="F71" s="130">
        <f>C69+E17</f>
        <v>0</v>
      </c>
      <c r="G71" s="131"/>
      <c r="H71" s="132"/>
    </row>
    <row r="72" spans="1:8" ht="17.25" customHeight="1" x14ac:dyDescent="0.25">
      <c r="A72" s="333"/>
      <c r="B72" s="334"/>
      <c r="C72" s="133" t="s">
        <v>23</v>
      </c>
      <c r="D72" s="134"/>
      <c r="E72" s="337">
        <f>G70+H17</f>
        <v>0</v>
      </c>
      <c r="F72" s="337"/>
      <c r="G72" s="131"/>
      <c r="H72" s="132"/>
    </row>
    <row r="73" spans="1:8" ht="17.25" customHeight="1" thickBot="1" x14ac:dyDescent="0.3">
      <c r="A73" s="335"/>
      <c r="B73" s="336"/>
      <c r="C73" s="134"/>
      <c r="D73" s="134"/>
      <c r="E73" s="134"/>
      <c r="F73" s="134"/>
      <c r="G73" s="135"/>
      <c r="H73" s="136"/>
    </row>
    <row r="74" spans="1:8" ht="22.5" customHeight="1" thickBot="1" x14ac:dyDescent="0.3">
      <c r="A74" s="322" t="s">
        <v>31</v>
      </c>
      <c r="B74" s="323"/>
      <c r="C74" s="323"/>
      <c r="D74" s="323"/>
      <c r="E74" s="323"/>
      <c r="F74" s="323"/>
      <c r="G74" s="323"/>
      <c r="H74" s="137" t="str">
        <f>IF(F71=0,"",ROUND(E72/F71/12,2))</f>
        <v/>
      </c>
    </row>
    <row r="75" spans="1:8" ht="22.5" customHeight="1" thickTop="1" x14ac:dyDescent="0.25">
      <c r="A75" s="304" t="s">
        <v>32</v>
      </c>
      <c r="B75" s="305"/>
      <c r="C75" s="305"/>
      <c r="D75" s="305"/>
      <c r="E75" s="305"/>
      <c r="F75" s="305"/>
      <c r="G75" s="138"/>
      <c r="H75" s="139" t="str">
        <f>H19</f>
        <v/>
      </c>
    </row>
    <row r="76" spans="1:8" ht="22.5" customHeight="1" x14ac:dyDescent="0.25">
      <c r="A76" s="306" t="s">
        <v>33</v>
      </c>
      <c r="B76" s="307"/>
      <c r="C76" s="307"/>
      <c r="D76" s="307"/>
      <c r="E76" s="307"/>
      <c r="F76" s="307"/>
      <c r="G76" s="140"/>
      <c r="H76" s="141" t="str">
        <f>IF(C69=0,"",ROUND(G70/12/C69,2))</f>
        <v/>
      </c>
    </row>
    <row r="77" spans="1:8" s="39" customFormat="1" ht="22.5" customHeight="1" x14ac:dyDescent="0.25">
      <c r="A77" s="310" t="s">
        <v>50</v>
      </c>
      <c r="B77" s="311"/>
      <c r="C77" s="311"/>
      <c r="D77" s="311"/>
      <c r="E77" s="311"/>
      <c r="F77" s="311"/>
      <c r="G77" s="311"/>
      <c r="H77" s="312"/>
    </row>
    <row r="78" spans="1:8" s="39" customFormat="1" x14ac:dyDescent="0.25">
      <c r="A78" s="313"/>
      <c r="B78" s="314"/>
      <c r="C78" s="314"/>
      <c r="D78" s="314"/>
      <c r="E78" s="314"/>
      <c r="F78" s="314"/>
      <c r="G78" s="314"/>
      <c r="H78" s="315"/>
    </row>
    <row r="79" spans="1:8" s="39" customFormat="1" x14ac:dyDescent="0.25">
      <c r="A79" s="313"/>
      <c r="B79" s="314"/>
      <c r="C79" s="314"/>
      <c r="D79" s="314"/>
      <c r="E79" s="314"/>
      <c r="F79" s="314"/>
      <c r="G79" s="314"/>
      <c r="H79" s="315"/>
    </row>
    <row r="80" spans="1:8" s="39" customFormat="1" x14ac:dyDescent="0.25">
      <c r="A80" s="313"/>
      <c r="B80" s="314"/>
      <c r="C80" s="314"/>
      <c r="D80" s="314"/>
      <c r="E80" s="314"/>
      <c r="F80" s="314"/>
      <c r="G80" s="314"/>
      <c r="H80" s="315"/>
    </row>
    <row r="81" spans="1:8" s="39" customFormat="1" ht="32.25" customHeight="1" x14ac:dyDescent="0.25">
      <c r="A81" s="313"/>
      <c r="B81" s="314"/>
      <c r="C81" s="314"/>
      <c r="D81" s="314"/>
      <c r="E81" s="314"/>
      <c r="F81" s="314"/>
      <c r="G81" s="314"/>
      <c r="H81" s="315"/>
    </row>
    <row r="82" spans="1:8" x14ac:dyDescent="0.25">
      <c r="A82" s="142" t="s">
        <v>2</v>
      </c>
      <c r="B82" s="143"/>
      <c r="C82" s="143"/>
      <c r="D82" s="143"/>
      <c r="E82" s="144"/>
      <c r="F82" s="78"/>
      <c r="G82" s="78"/>
      <c r="H82" s="84"/>
    </row>
    <row r="83" spans="1:8" ht="12" customHeight="1" x14ac:dyDescent="0.25">
      <c r="A83" s="316"/>
      <c r="B83" s="317"/>
      <c r="C83" s="317"/>
      <c r="D83" s="146"/>
      <c r="E83" s="78"/>
      <c r="F83" s="78"/>
      <c r="G83" s="78"/>
      <c r="H83" s="147"/>
    </row>
    <row r="84" spans="1:8" x14ac:dyDescent="0.25">
      <c r="A84" s="145" t="str">
        <f>Kita1!A84</f>
        <v>*</v>
      </c>
      <c r="B84" s="318" t="str">
        <f>Kita1!B84</f>
        <v>Alter am 01.01.2018</v>
      </c>
      <c r="C84" s="318"/>
      <c r="D84" s="318"/>
      <c r="E84" s="318"/>
      <c r="F84" s="318"/>
      <c r="G84" s="318"/>
      <c r="H84" s="319"/>
    </row>
    <row r="85" spans="1:8" ht="24.75" customHeight="1" x14ac:dyDescent="0.25">
      <c r="A85" s="148" t="str">
        <f>Kita1!A85</f>
        <v>**</v>
      </c>
      <c r="B85" s="320" t="str">
        <f>Kita1!B85</f>
        <v>bei Jahresarbeitszeitmodellen und bei vertraglich vereinbarter flexibler Wochenarbeitszeit ist diese im Durchschnitt pro Woche einzutragen</v>
      </c>
      <c r="C85" s="320"/>
      <c r="D85" s="320"/>
      <c r="E85" s="320"/>
      <c r="F85" s="320"/>
      <c r="G85" s="320"/>
      <c r="H85" s="321"/>
    </row>
    <row r="86" spans="1:8" ht="12.75" customHeight="1" thickBot="1" x14ac:dyDescent="0.3">
      <c r="A86" s="149" t="str">
        <f>Kita1!A86</f>
        <v>***</v>
      </c>
      <c r="B86" s="308" t="str">
        <f>Kita1!B86</f>
        <v>Eingruppierung nach TVöD; Arbeitgeberanteil am Beitrag zur Sozialversicherung</v>
      </c>
      <c r="C86" s="308"/>
      <c r="D86" s="308"/>
      <c r="E86" s="308"/>
      <c r="F86" s="308"/>
      <c r="G86" s="308"/>
      <c r="H86" s="309"/>
    </row>
    <row r="87" spans="1:8" x14ac:dyDescent="0.25">
      <c r="A87" s="48"/>
      <c r="B87" s="44"/>
    </row>
    <row r="88" spans="1:8" x14ac:dyDescent="0.25">
      <c r="B88" s="48"/>
      <c r="C88" s="48"/>
    </row>
    <row r="89" spans="1:8" x14ac:dyDescent="0.25">
      <c r="B89" s="48"/>
      <c r="C89" s="48"/>
    </row>
  </sheetData>
  <sheetProtection password="CA75" sheet="1" objects="1" scenarios="1" selectLockedCells="1"/>
  <mergeCells count="45">
    <mergeCell ref="A1:H2"/>
    <mergeCell ref="C4:F4"/>
    <mergeCell ref="C5:F5"/>
    <mergeCell ref="C6:F6"/>
    <mergeCell ref="A8:H8"/>
    <mergeCell ref="A9:A13"/>
    <mergeCell ref="B9:B13"/>
    <mergeCell ref="C9:C13"/>
    <mergeCell ref="D9:H9"/>
    <mergeCell ref="D10:D13"/>
    <mergeCell ref="E10:E13"/>
    <mergeCell ref="F10:F13"/>
    <mergeCell ref="G10:G13"/>
    <mergeCell ref="H10:H13"/>
    <mergeCell ref="C17:D17"/>
    <mergeCell ref="F17:G17"/>
    <mergeCell ref="F18:G18"/>
    <mergeCell ref="C19:G19"/>
    <mergeCell ref="G49:G52"/>
    <mergeCell ref="G53:H53"/>
    <mergeCell ref="A45:D45"/>
    <mergeCell ref="G45:H45"/>
    <mergeCell ref="A47:H47"/>
    <mergeCell ref="A48:A52"/>
    <mergeCell ref="B48:B52"/>
    <mergeCell ref="C48:C52"/>
    <mergeCell ref="D48:H48"/>
    <mergeCell ref="D49:D52"/>
    <mergeCell ref="E49:E52"/>
    <mergeCell ref="F49:F52"/>
    <mergeCell ref="H49:H52"/>
    <mergeCell ref="B53:D53"/>
    <mergeCell ref="A74:G74"/>
    <mergeCell ref="A69:B69"/>
    <mergeCell ref="A70:F70"/>
    <mergeCell ref="G70:H70"/>
    <mergeCell ref="A71:B73"/>
    <mergeCell ref="E72:F72"/>
    <mergeCell ref="A75:F75"/>
    <mergeCell ref="A76:F76"/>
    <mergeCell ref="B86:H86"/>
    <mergeCell ref="A77:H81"/>
    <mergeCell ref="A83:C83"/>
    <mergeCell ref="B84:H84"/>
    <mergeCell ref="B85:H8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fitToHeight="2" orientation="portrait"/>
  <headerFooter alignWithMargins="0"/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Zusammenf</vt:lpstr>
      <vt:lpstr>Kita1</vt:lpstr>
      <vt:lpstr>Kita2</vt:lpstr>
      <vt:lpstr>Kita3</vt:lpstr>
      <vt:lpstr>Kita4</vt:lpstr>
      <vt:lpstr>Kita5</vt:lpstr>
      <vt:lpstr>Kita6</vt:lpstr>
      <vt:lpstr>Kita7</vt:lpstr>
      <vt:lpstr>Kita8</vt:lpstr>
      <vt:lpstr>Kita9</vt:lpstr>
      <vt:lpstr>Kita10</vt:lpstr>
      <vt:lpstr>Kita11</vt:lpstr>
      <vt:lpstr>Kita12</vt:lpstr>
      <vt:lpstr>Kita1!Druckbereich</vt:lpstr>
      <vt:lpstr>Kita10!Druckbereich</vt:lpstr>
      <vt:lpstr>Kita11!Druckbereich</vt:lpstr>
      <vt:lpstr>Kita12!Druckbereich</vt:lpstr>
      <vt:lpstr>Kita2!Druckbereich</vt:lpstr>
      <vt:lpstr>Kita3!Druckbereich</vt:lpstr>
      <vt:lpstr>Kita4!Druckbereich</vt:lpstr>
      <vt:lpstr>Kita5!Druckbereich</vt:lpstr>
      <vt:lpstr>Kita6!Druckbereich</vt:lpstr>
      <vt:lpstr>Kita7!Druckbereich</vt:lpstr>
      <vt:lpstr>Kita8!Druckbereich</vt:lpstr>
      <vt:lpstr>Kita9!Druckbereich</vt:lpstr>
      <vt:lpstr>Zusammenf!Druckbereich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 Potsdam-Mittelmark</dc:creator>
  <cp:lastModifiedBy>Mitarbeiter PM</cp:lastModifiedBy>
  <cp:lastPrinted>2016-10-11T08:01:19Z</cp:lastPrinted>
  <dcterms:created xsi:type="dcterms:W3CDTF">1999-10-20T13:06:42Z</dcterms:created>
  <dcterms:modified xsi:type="dcterms:W3CDTF">2018-11-06T09:37:19Z</dcterms:modified>
</cp:coreProperties>
</file>