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FB3\38\Jagd\Abschussplanung\Allgemein\"/>
    </mc:Choice>
  </mc:AlternateContent>
  <bookViews>
    <workbookView xWindow="0" yWindow="0" windowWidth="20490" windowHeight="7815"/>
  </bookViews>
  <sheets>
    <sheet name="Rotwild" sheetId="2" r:id="rId1"/>
    <sheet name="Damwild" sheetId="1" r:id="rId2"/>
    <sheet name="Schwarzwild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F9" i="1" l="1"/>
  <c r="F10" i="1"/>
  <c r="E9" i="1"/>
  <c r="F11" i="1"/>
  <c r="D14" i="1" l="1"/>
  <c r="D7" i="2"/>
  <c r="F7" i="2" l="1"/>
  <c r="F6" i="2"/>
  <c r="F5" i="2"/>
  <c r="D22" i="3" l="1"/>
  <c r="D20" i="3"/>
  <c r="D10" i="2" l="1"/>
  <c r="E10" i="2" s="1"/>
  <c r="E13" i="2" s="1"/>
  <c r="E14" i="1"/>
  <c r="E17" i="1" s="1"/>
  <c r="D24" i="2" l="1"/>
  <c r="G24" i="2" s="1"/>
  <c r="D17" i="2"/>
  <c r="D29" i="1"/>
  <c r="G29" i="1" s="1"/>
  <c r="D22" i="1"/>
  <c r="G22" i="1" l="1"/>
  <c r="D23" i="1" s="1"/>
  <c r="G23" i="1" s="1"/>
  <c r="D34" i="1"/>
  <c r="G17" i="2"/>
  <c r="D19" i="2" s="1"/>
  <c r="G19" i="2" s="1"/>
  <c r="D29" i="2"/>
  <c r="D27" i="2"/>
  <c r="G27" i="2" s="1"/>
  <c r="D26" i="2"/>
  <c r="G26" i="2" s="1"/>
  <c r="D25" i="2"/>
  <c r="G25" i="2" s="1"/>
  <c r="D31" i="1"/>
  <c r="G31" i="1" s="1"/>
  <c r="D32" i="1"/>
  <c r="G32" i="1" s="1"/>
  <c r="D30" i="1"/>
  <c r="G30" i="1" s="1"/>
  <c r="D25" i="1" l="1"/>
  <c r="G25" i="1" s="1"/>
  <c r="D26" i="1"/>
  <c r="G26" i="1" s="1"/>
  <c r="D27" i="1"/>
  <c r="G27" i="1" s="1"/>
  <c r="D24" i="1"/>
  <c r="G24" i="1" s="1"/>
  <c r="G34" i="1"/>
  <c r="D20" i="2"/>
  <c r="G20" i="2" s="1"/>
  <c r="D22" i="2"/>
  <c r="G22" i="2" s="1"/>
  <c r="D18" i="2"/>
  <c r="G18" i="2" s="1"/>
  <c r="G29" i="2"/>
  <c r="D21" i="2"/>
  <c r="G21" i="2" s="1"/>
</calcChain>
</file>

<file path=xl/sharedStrings.xml><?xml version="1.0" encoding="utf-8"?>
<sst xmlns="http://schemas.openxmlformats.org/spreadsheetml/2006/main" count="86" uniqueCount="49">
  <si>
    <t>Damwild</t>
  </si>
  <si>
    <t>Frühjahrsbestand</t>
  </si>
  <si>
    <t>männlich</t>
  </si>
  <si>
    <t>weiblich</t>
  </si>
  <si>
    <t xml:space="preserve">Zuwachs </t>
  </si>
  <si>
    <t>75% v. weibl.</t>
  </si>
  <si>
    <t>gerundet</t>
  </si>
  <si>
    <t>40:60 bis 30:70</t>
  </si>
  <si>
    <t>männlich gesamt</t>
  </si>
  <si>
    <t>AK0 35%</t>
  </si>
  <si>
    <t>AK1 30%</t>
  </si>
  <si>
    <t>Verhältnis m:w</t>
  </si>
  <si>
    <t>AK3 10%</t>
  </si>
  <si>
    <t>AK2 15%</t>
  </si>
  <si>
    <t>AK4 10%</t>
  </si>
  <si>
    <t>Erlegung</t>
  </si>
  <si>
    <t>Gesamt:</t>
  </si>
  <si>
    <t>weiblich gesamt</t>
  </si>
  <si>
    <t>AK0 45%</t>
  </si>
  <si>
    <t>Mindestabschuss!</t>
  </si>
  <si>
    <t>AK1 15%</t>
  </si>
  <si>
    <t>AK2 40%</t>
  </si>
  <si>
    <t>&gt; Differenz Bestand Zielbestand</t>
  </si>
  <si>
    <t>Zielbestand</t>
  </si>
  <si>
    <t>Rotwild</t>
  </si>
  <si>
    <t>45:55 bis 30:70</t>
  </si>
  <si>
    <t>AK1 25%</t>
  </si>
  <si>
    <t>AK3 5%</t>
  </si>
  <si>
    <t>Frühjahrs- bestand</t>
  </si>
  <si>
    <t>ggf. Zuschlag (Absenkung ….)</t>
  </si>
  <si>
    <t>Altersklasse</t>
  </si>
  <si>
    <t>Alter in Jahren</t>
  </si>
  <si>
    <t>zu realisierender Abschussanteil in Prozent</t>
  </si>
  <si>
    <t>Frischlinge</t>
  </si>
  <si>
    <t>als Frischling gilt ein Stück von der Geburt an bis zum 31. März des darauf folgenden Kalenderjahres</t>
  </si>
  <si>
    <t>mindestens 80 vom Gesamtabschuss</t>
  </si>
  <si>
    <t>Überläufer</t>
  </si>
  <si>
    <t>Bachen</t>
  </si>
  <si>
    <t>ab 2</t>
  </si>
  <si>
    <t>mindestens 10 vom Gesamtabschuss</t>
  </si>
  <si>
    <t>Keiler</t>
  </si>
  <si>
    <t>maximal 5 vom Gesamtabschuss</t>
  </si>
  <si>
    <t>Schwarzwild</t>
  </si>
  <si>
    <t>(Gesamtausgangsbestand ohne Frischlinge des laufenden Kalenderjahres)</t>
  </si>
  <si>
    <t>Zuwachs 200% des Frühjahrsbestandes</t>
  </si>
  <si>
    <t>Mindestabschuss</t>
  </si>
  <si>
    <t xml:space="preserve">Korektur durch abweichende Ermittlung </t>
  </si>
  <si>
    <t>(Rundung als Anhaltpunkt)</t>
  </si>
  <si>
    <t>ggf. Zuschlag (Absenkung)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</si>
</sst>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5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22"/>
      <color rgb="FFFF0000"/>
      <name val="Calibri"/>
      <family val="2"/>
      <scheme val="minor"/>
    </font>
    <font>
      <b/>
      <sz val="18"/>
      <color rgb="FF00B05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99CC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Border="1"/>
    <xf numFmtId="0" fontId="5" fillId="0" borderId="0" xfId="0" applyFont="1" applyAlignment="1">
      <alignment horizontal="center"/>
    </xf>
    <xf numFmtId="9" fontId="5" fillId="0" borderId="1" xfId="1" applyFont="1" applyBorder="1" applyAlignment="1">
      <alignment horizontal="center"/>
    </xf>
    <xf numFmtId="0" fontId="7" fillId="0" borderId="0" xfId="0" applyFont="1"/>
    <xf numFmtId="0" fontId="6" fillId="4" borderId="0" xfId="0" applyFont="1" applyFill="1"/>
    <xf numFmtId="0" fontId="5" fillId="0" borderId="1" xfId="0" applyFont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1" fontId="4" fillId="4" borderId="1" xfId="0" applyNumberFormat="1" applyFont="1" applyFill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8" fillId="0" borderId="0" xfId="0" applyFont="1"/>
    <xf numFmtId="0" fontId="0" fillId="5" borderId="0" xfId="0" applyFill="1"/>
    <xf numFmtId="0" fontId="2" fillId="5" borderId="1" xfId="0" applyFont="1" applyFill="1" applyBorder="1" applyAlignment="1">
      <alignment horizontal="center"/>
    </xf>
    <xf numFmtId="0" fontId="6" fillId="4" borderId="0" xfId="0" applyFont="1" applyFill="1" applyAlignment="1">
      <alignment horizontal="right"/>
    </xf>
    <xf numFmtId="9" fontId="5" fillId="0" borderId="2" xfId="1" applyFont="1" applyBorder="1" applyAlignment="1">
      <alignment horizontal="center"/>
    </xf>
    <xf numFmtId="9" fontId="5" fillId="0" borderId="3" xfId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6" xfId="0" applyFont="1" applyBorder="1" applyAlignment="1">
      <alignment horizontal="center" wrapText="1"/>
    </xf>
    <xf numFmtId="0" fontId="0" fillId="0" borderId="6" xfId="0" applyBorder="1" applyAlignment="1">
      <alignment horizontal="center"/>
    </xf>
    <xf numFmtId="9" fontId="5" fillId="0" borderId="0" xfId="1" applyFont="1" applyBorder="1" applyAlignment="1">
      <alignment horizontal="center"/>
    </xf>
    <xf numFmtId="1" fontId="4" fillId="2" borderId="4" xfId="0" applyNumberFormat="1" applyFont="1" applyFill="1" applyBorder="1" applyAlignment="1">
      <alignment horizontal="center"/>
    </xf>
    <xf numFmtId="1" fontId="5" fillId="2" borderId="4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1" fontId="4" fillId="3" borderId="4" xfId="0" applyNumberFormat="1" applyFont="1" applyFill="1" applyBorder="1" applyAlignment="1">
      <alignment horizontal="center"/>
    </xf>
    <xf numFmtId="1" fontId="5" fillId="3" borderId="4" xfId="0" applyNumberFormat="1" applyFont="1" applyFill="1" applyBorder="1" applyAlignment="1">
      <alignment horizontal="center"/>
    </xf>
    <xf numFmtId="1" fontId="5" fillId="3" borderId="5" xfId="0" applyNumberFormat="1" applyFont="1" applyFill="1" applyBorder="1" applyAlignment="1">
      <alignment horizontal="center"/>
    </xf>
    <xf numFmtId="0" fontId="9" fillId="0" borderId="0" xfId="0" applyFont="1"/>
    <xf numFmtId="0" fontId="7" fillId="0" borderId="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10" fillId="0" borderId="0" xfId="0" applyFont="1"/>
    <xf numFmtId="0" fontId="2" fillId="0" borderId="1" xfId="0" applyFont="1" applyBorder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11" fillId="6" borderId="6" xfId="0" applyFont="1" applyFill="1" applyBorder="1"/>
    <xf numFmtId="0" fontId="11" fillId="7" borderId="1" xfId="0" applyFont="1" applyFill="1" applyBorder="1"/>
    <xf numFmtId="0" fontId="11" fillId="4" borderId="1" xfId="0" applyFont="1" applyFill="1" applyBorder="1"/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8" borderId="0" xfId="0" applyFill="1"/>
    <xf numFmtId="0" fontId="12" fillId="10" borderId="0" xfId="0" applyFont="1" applyFill="1"/>
    <xf numFmtId="0" fontId="0" fillId="9" borderId="0" xfId="0" applyFill="1"/>
    <xf numFmtId="0" fontId="13" fillId="0" borderId="0" xfId="0" applyFont="1"/>
    <xf numFmtId="1" fontId="14" fillId="2" borderId="6" xfId="0" applyNumberFormat="1" applyFont="1" applyFill="1" applyBorder="1" applyAlignment="1">
      <alignment horizontal="center"/>
    </xf>
    <xf numFmtId="1" fontId="15" fillId="2" borderId="18" xfId="0" applyNumberFormat="1" applyFont="1" applyFill="1" applyBorder="1" applyAlignment="1">
      <alignment horizontal="center"/>
    </xf>
    <xf numFmtId="1" fontId="15" fillId="2" borderId="4" xfId="0" applyNumberFormat="1" applyFont="1" applyFill="1" applyBorder="1" applyAlignment="1">
      <alignment horizontal="center"/>
    </xf>
    <xf numFmtId="1" fontId="15" fillId="2" borderId="5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1" fontId="14" fillId="3" borderId="6" xfId="0" applyNumberFormat="1" applyFont="1" applyFill="1" applyBorder="1" applyAlignment="1">
      <alignment horizontal="center"/>
    </xf>
    <xf numFmtId="1" fontId="15" fillId="3" borderId="18" xfId="0" applyNumberFormat="1" applyFont="1" applyFill="1" applyBorder="1" applyAlignment="1">
      <alignment horizontal="center"/>
    </xf>
    <xf numFmtId="1" fontId="15" fillId="3" borderId="4" xfId="0" applyNumberFormat="1" applyFont="1" applyFill="1" applyBorder="1" applyAlignment="1">
      <alignment horizontal="center"/>
    </xf>
    <xf numFmtId="1" fontId="15" fillId="3" borderId="5" xfId="0" applyNumberFormat="1" applyFont="1" applyFill="1" applyBorder="1" applyAlignment="1">
      <alignment horizontal="center"/>
    </xf>
    <xf numFmtId="1" fontId="16" fillId="0" borderId="0" xfId="0" applyNumberFormat="1" applyFont="1" applyAlignment="1">
      <alignment horizontal="center"/>
    </xf>
    <xf numFmtId="0" fontId="5" fillId="11" borderId="0" xfId="0" applyFont="1" applyFill="1"/>
    <xf numFmtId="0" fontId="5" fillId="11" borderId="0" xfId="0" applyFont="1" applyFill="1" applyAlignment="1">
      <alignment horizontal="right"/>
    </xf>
    <xf numFmtId="0" fontId="0" fillId="12" borderId="0" xfId="0" applyFill="1"/>
    <xf numFmtId="0" fontId="5" fillId="12" borderId="0" xfId="0" applyFont="1" applyFill="1" applyAlignment="1">
      <alignment horizontal="right"/>
    </xf>
    <xf numFmtId="0" fontId="5" fillId="12" borderId="0" xfId="0" applyFont="1" applyFill="1"/>
    <xf numFmtId="0" fontId="5" fillId="11" borderId="6" xfId="0" applyFont="1" applyFill="1" applyBorder="1" applyAlignment="1">
      <alignment horizontal="center"/>
    </xf>
    <xf numFmtId="0" fontId="5" fillId="11" borderId="18" xfId="0" applyFont="1" applyFill="1" applyBorder="1" applyAlignment="1">
      <alignment horizontal="center"/>
    </xf>
    <xf numFmtId="0" fontId="5" fillId="11" borderId="4" xfId="0" applyFont="1" applyFill="1" applyBorder="1" applyAlignment="1">
      <alignment horizontal="center"/>
    </xf>
    <xf numFmtId="0" fontId="5" fillId="11" borderId="5" xfId="0" applyFont="1" applyFill="1" applyBorder="1" applyAlignment="1">
      <alignment horizontal="center"/>
    </xf>
    <xf numFmtId="0" fontId="5" fillId="12" borderId="6" xfId="0" applyFont="1" applyFill="1" applyBorder="1" applyAlignment="1">
      <alignment horizontal="center"/>
    </xf>
    <xf numFmtId="0" fontId="5" fillId="12" borderId="18" xfId="0" applyFont="1" applyFill="1" applyBorder="1" applyAlignment="1">
      <alignment horizontal="center"/>
    </xf>
    <xf numFmtId="0" fontId="5" fillId="12" borderId="4" xfId="0" applyFont="1" applyFill="1" applyBorder="1" applyAlignment="1">
      <alignment horizontal="center"/>
    </xf>
    <xf numFmtId="0" fontId="5" fillId="12" borderId="5" xfId="0" applyFont="1" applyFill="1" applyBorder="1" applyAlignment="1">
      <alignment horizontal="center"/>
    </xf>
    <xf numFmtId="2" fontId="2" fillId="0" borderId="0" xfId="0" applyNumberFormat="1" applyFont="1" applyAlignment="1">
      <alignment horizontal="center"/>
    </xf>
    <xf numFmtId="0" fontId="5" fillId="11" borderId="11" xfId="0" applyFont="1" applyFill="1" applyBorder="1"/>
    <xf numFmtId="0" fontId="5" fillId="12" borderId="11" xfId="0" applyFont="1" applyFill="1" applyBorder="1"/>
    <xf numFmtId="2" fontId="2" fillId="0" borderId="14" xfId="0" applyNumberFormat="1" applyFont="1" applyBorder="1" applyAlignment="1">
      <alignment horizontal="center"/>
    </xf>
    <xf numFmtId="1" fontId="4" fillId="0" borderId="6" xfId="0" applyNumberFormat="1" applyFont="1" applyBorder="1" applyAlignment="1">
      <alignment horizontal="center"/>
    </xf>
    <xf numFmtId="0" fontId="13" fillId="0" borderId="0" xfId="0" applyFont="1" applyAlignment="1">
      <alignment wrapText="1"/>
    </xf>
    <xf numFmtId="0" fontId="0" fillId="0" borderId="17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colors>
    <mruColors>
      <color rgb="FFFF99CC"/>
      <color rgb="FFFFCCFF"/>
      <color rgb="FFAFB3BB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29"/>
  <sheetViews>
    <sheetView tabSelected="1" topLeftCell="A9" workbookViewId="0">
      <selection activeCell="B2" sqref="B2:G30"/>
    </sheetView>
  </sheetViews>
  <sheetFormatPr baseColWidth="10" defaultRowHeight="15" x14ac:dyDescent="0.25"/>
  <cols>
    <col min="4" max="4" width="14.85546875" customWidth="1"/>
    <col min="7" max="7" width="15.42578125" customWidth="1"/>
  </cols>
  <sheetData>
    <row r="1" spans="1:7" ht="146.25" customHeight="1" x14ac:dyDescent="0.25">
      <c r="A1" s="55"/>
      <c r="B1" s="55"/>
      <c r="C1" s="55"/>
      <c r="D1" s="55"/>
      <c r="E1" s="55"/>
      <c r="F1" s="55"/>
      <c r="G1" s="55"/>
    </row>
    <row r="2" spans="1:7" ht="28.5" x14ac:dyDescent="0.45">
      <c r="B2" s="17" t="s">
        <v>24</v>
      </c>
    </row>
    <row r="3" spans="1:7" ht="7.5" customHeight="1" thickBot="1" x14ac:dyDescent="0.3"/>
    <row r="4" spans="1:7" ht="79.5" thickBot="1" x14ac:dyDescent="0.3">
      <c r="B4" s="10" t="s">
        <v>1</v>
      </c>
      <c r="C4" s="5"/>
      <c r="D4" s="41" t="s">
        <v>28</v>
      </c>
      <c r="E4" s="31" t="s">
        <v>46</v>
      </c>
      <c r="F4" s="32"/>
    </row>
    <row r="5" spans="1:7" ht="15.75" x14ac:dyDescent="0.25">
      <c r="B5" s="5"/>
      <c r="C5" s="5" t="s">
        <v>2</v>
      </c>
      <c r="D5" s="25">
        <v>4</v>
      </c>
      <c r="E5" s="30">
        <v>0</v>
      </c>
      <c r="F5" s="30">
        <f>SUM(D5:E5)</f>
        <v>4</v>
      </c>
    </row>
    <row r="6" spans="1:7" ht="15.75" x14ac:dyDescent="0.25">
      <c r="B6" s="5"/>
      <c r="C6" s="5" t="s">
        <v>3</v>
      </c>
      <c r="D6" s="26">
        <v>5</v>
      </c>
      <c r="E6" s="23">
        <v>0</v>
      </c>
      <c r="F6" s="28">
        <f>SUM(D6:E6)</f>
        <v>5</v>
      </c>
    </row>
    <row r="7" spans="1:7" ht="30.75" customHeight="1" thickBot="1" x14ac:dyDescent="0.3">
      <c r="B7" s="5"/>
      <c r="C7" s="5"/>
      <c r="D7" s="27">
        <f>D5+D6</f>
        <v>9</v>
      </c>
      <c r="E7" s="24">
        <v>0</v>
      </c>
      <c r="F7" s="29">
        <f>SUM(D7:E7)</f>
        <v>9</v>
      </c>
    </row>
    <row r="8" spans="1:7" ht="9.75" customHeight="1" x14ac:dyDescent="0.25">
      <c r="B8" s="5"/>
      <c r="C8" s="5"/>
      <c r="D8" s="54"/>
      <c r="E8" s="54"/>
      <c r="F8" s="53"/>
    </row>
    <row r="9" spans="1:7" ht="15.75" x14ac:dyDescent="0.25">
      <c r="B9" s="5"/>
      <c r="C9" s="20" t="s">
        <v>4</v>
      </c>
      <c r="D9" s="5"/>
      <c r="E9" s="5" t="s">
        <v>6</v>
      </c>
      <c r="G9" s="18" t="s">
        <v>23</v>
      </c>
    </row>
    <row r="10" spans="1:7" ht="15.75" x14ac:dyDescent="0.25">
      <c r="C10" s="20" t="s">
        <v>5</v>
      </c>
      <c r="D10" s="13">
        <f>D6*0.75</f>
        <v>3.75</v>
      </c>
      <c r="E10" s="14">
        <f>D10</f>
        <v>3.75</v>
      </c>
      <c r="F10" s="1"/>
      <c r="G10" s="19"/>
    </row>
    <row r="11" spans="1:7" ht="28.5" customHeight="1" x14ac:dyDescent="0.25">
      <c r="B11" s="5"/>
      <c r="C11" s="5"/>
      <c r="D11" s="6" t="s">
        <v>48</v>
      </c>
      <c r="E11" s="12">
        <v>-3</v>
      </c>
      <c r="F11" s="88" t="s">
        <v>22</v>
      </c>
      <c r="G11" s="89"/>
    </row>
    <row r="12" spans="1:7" ht="3.75" customHeight="1" x14ac:dyDescent="0.25">
      <c r="B12" s="5"/>
      <c r="C12" s="5"/>
      <c r="D12" s="7"/>
      <c r="E12" s="15"/>
    </row>
    <row r="13" spans="1:7" ht="15.75" x14ac:dyDescent="0.25">
      <c r="B13" s="4" t="s">
        <v>15</v>
      </c>
      <c r="C13" s="5"/>
      <c r="D13" s="7" t="s">
        <v>16</v>
      </c>
      <c r="E13" s="16">
        <f>E10+E11</f>
        <v>0.75</v>
      </c>
    </row>
    <row r="14" spans="1:7" ht="16.5" thickBot="1" x14ac:dyDescent="0.3">
      <c r="B14" s="5" t="s">
        <v>11</v>
      </c>
      <c r="C14" s="5"/>
      <c r="D14" s="8" t="s">
        <v>2</v>
      </c>
      <c r="E14" s="8" t="s">
        <v>3</v>
      </c>
    </row>
    <row r="15" spans="1:7" ht="30.75" thickBot="1" x14ac:dyDescent="0.3">
      <c r="B15" s="5" t="s">
        <v>25</v>
      </c>
      <c r="C15" s="5"/>
      <c r="D15" s="21">
        <v>0.4</v>
      </c>
      <c r="E15" s="22">
        <v>0.6</v>
      </c>
      <c r="G15" s="87" t="s">
        <v>47</v>
      </c>
    </row>
    <row r="16" spans="1:7" ht="11.25" customHeight="1" thickBot="1" x14ac:dyDescent="0.3">
      <c r="B16" s="5"/>
      <c r="C16" s="5"/>
      <c r="D16" s="5"/>
      <c r="E16" s="5"/>
      <c r="G16" s="58"/>
    </row>
    <row r="17" spans="2:7" ht="16.5" thickBot="1" x14ac:dyDescent="0.3">
      <c r="B17" s="69"/>
      <c r="C17" s="70" t="s">
        <v>8</v>
      </c>
      <c r="D17" s="74">
        <f>E13*D15</f>
        <v>0.30000000000000004</v>
      </c>
      <c r="G17" s="59">
        <f>D17</f>
        <v>0.30000000000000004</v>
      </c>
    </row>
    <row r="18" spans="2:7" ht="15.75" x14ac:dyDescent="0.25">
      <c r="B18" s="69"/>
      <c r="C18" s="69" t="s">
        <v>18</v>
      </c>
      <c r="D18" s="75">
        <f>G17*0.45</f>
        <v>0.13500000000000004</v>
      </c>
      <c r="E18" t="s">
        <v>19</v>
      </c>
      <c r="G18" s="60">
        <f t="shared" ref="G18:G22" si="0">D18</f>
        <v>0.13500000000000004</v>
      </c>
    </row>
    <row r="19" spans="2:7" ht="15.75" x14ac:dyDescent="0.25">
      <c r="B19" s="69"/>
      <c r="C19" s="69" t="s">
        <v>26</v>
      </c>
      <c r="D19" s="76">
        <f>G17*0.25</f>
        <v>7.5000000000000011E-2</v>
      </c>
      <c r="E19" t="s">
        <v>19</v>
      </c>
      <c r="G19" s="61">
        <f t="shared" si="0"/>
        <v>7.5000000000000011E-2</v>
      </c>
    </row>
    <row r="20" spans="2:7" ht="15.75" x14ac:dyDescent="0.25">
      <c r="B20" s="69"/>
      <c r="C20" s="69" t="s">
        <v>13</v>
      </c>
      <c r="D20" s="76">
        <f>G17*0.15</f>
        <v>4.5000000000000005E-2</v>
      </c>
      <c r="G20" s="61">
        <f t="shared" si="0"/>
        <v>4.5000000000000005E-2</v>
      </c>
    </row>
    <row r="21" spans="2:7" ht="15.75" x14ac:dyDescent="0.25">
      <c r="B21" s="69"/>
      <c r="C21" s="69" t="s">
        <v>27</v>
      </c>
      <c r="D21" s="76">
        <f>G17*0.05</f>
        <v>1.5000000000000003E-2</v>
      </c>
      <c r="G21" s="61">
        <f t="shared" si="0"/>
        <v>1.5000000000000003E-2</v>
      </c>
    </row>
    <row r="22" spans="2:7" ht="16.5" thickBot="1" x14ac:dyDescent="0.3">
      <c r="B22" s="69"/>
      <c r="C22" s="69" t="s">
        <v>14</v>
      </c>
      <c r="D22" s="77">
        <f>G17*0.1</f>
        <v>3.0000000000000006E-2</v>
      </c>
      <c r="G22" s="62">
        <f t="shared" si="0"/>
        <v>3.0000000000000006E-2</v>
      </c>
    </row>
    <row r="23" spans="2:7" ht="6" customHeight="1" thickBot="1" x14ac:dyDescent="0.3">
      <c r="D23" s="1"/>
      <c r="G23" s="63"/>
    </row>
    <row r="24" spans="2:7" ht="16.5" thickBot="1" x14ac:dyDescent="0.3">
      <c r="B24" s="71"/>
      <c r="C24" s="72" t="s">
        <v>17</v>
      </c>
      <c r="D24" s="78">
        <f>E13*E15</f>
        <v>0.44999999999999996</v>
      </c>
      <c r="G24" s="64">
        <f>D24</f>
        <v>0.44999999999999996</v>
      </c>
    </row>
    <row r="25" spans="2:7" ht="15.75" x14ac:dyDescent="0.25">
      <c r="B25" s="71"/>
      <c r="C25" s="73" t="s">
        <v>18</v>
      </c>
      <c r="D25" s="79">
        <f>G24*0.45</f>
        <v>0.20249999999999999</v>
      </c>
      <c r="E25" t="s">
        <v>19</v>
      </c>
      <c r="G25" s="65">
        <f t="shared" ref="G25:G27" si="1">D25</f>
        <v>0.20249999999999999</v>
      </c>
    </row>
    <row r="26" spans="2:7" ht="15.75" x14ac:dyDescent="0.25">
      <c r="B26" s="71"/>
      <c r="C26" s="73" t="s">
        <v>20</v>
      </c>
      <c r="D26" s="80">
        <f>G24*0.15</f>
        <v>6.7499999999999991E-2</v>
      </c>
      <c r="E26" t="s">
        <v>19</v>
      </c>
      <c r="G26" s="66">
        <f t="shared" si="1"/>
        <v>6.7499999999999991E-2</v>
      </c>
    </row>
    <row r="27" spans="2:7" ht="16.5" thickBot="1" x14ac:dyDescent="0.3">
      <c r="B27" s="71"/>
      <c r="C27" s="73" t="s">
        <v>21</v>
      </c>
      <c r="D27" s="81">
        <f>G24*0.4</f>
        <v>0.18</v>
      </c>
      <c r="G27" s="67">
        <f t="shared" si="1"/>
        <v>0.18</v>
      </c>
    </row>
    <row r="28" spans="2:7" x14ac:dyDescent="0.25">
      <c r="D28" s="1"/>
      <c r="G28" s="58"/>
    </row>
    <row r="29" spans="2:7" x14ac:dyDescent="0.25">
      <c r="C29" t="s">
        <v>16</v>
      </c>
      <c r="D29" s="82">
        <f>D17+D24</f>
        <v>0.75</v>
      </c>
      <c r="G29" s="68">
        <f>G17+G24</f>
        <v>0.75</v>
      </c>
    </row>
  </sheetData>
  <mergeCells count="1">
    <mergeCell ref="F11:G1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G34"/>
  <sheetViews>
    <sheetView topLeftCell="A5" workbookViewId="0">
      <selection activeCell="M34" sqref="M34"/>
    </sheetView>
  </sheetViews>
  <sheetFormatPr baseColWidth="10" defaultRowHeight="15" x14ac:dyDescent="0.25"/>
  <cols>
    <col min="3" max="3" width="14.5703125" customWidth="1"/>
    <col min="5" max="5" width="13.5703125" customWidth="1"/>
    <col min="6" max="6" width="10" customWidth="1"/>
    <col min="7" max="7" width="14.140625" customWidth="1"/>
  </cols>
  <sheetData>
    <row r="1" spans="1:7" x14ac:dyDescent="0.25">
      <c r="A1" s="56"/>
      <c r="B1" s="56"/>
      <c r="C1" s="56"/>
      <c r="D1" s="56"/>
      <c r="E1" s="56"/>
      <c r="F1" s="56"/>
      <c r="G1" s="56"/>
    </row>
    <row r="2" spans="1:7" x14ac:dyDescent="0.25">
      <c r="A2" s="56"/>
      <c r="B2" s="56"/>
      <c r="C2" s="56"/>
      <c r="D2" s="56"/>
      <c r="E2" s="56"/>
      <c r="F2" s="56"/>
      <c r="G2" s="56"/>
    </row>
    <row r="3" spans="1:7" x14ac:dyDescent="0.25">
      <c r="A3" s="56"/>
      <c r="B3" s="56"/>
      <c r="C3" s="56"/>
      <c r="D3" s="56"/>
      <c r="E3" s="56"/>
      <c r="F3" s="56"/>
      <c r="G3" s="56"/>
    </row>
    <row r="4" spans="1:7" ht="73.5" customHeight="1" x14ac:dyDescent="0.25"/>
    <row r="5" spans="1:7" ht="27.75" customHeight="1" thickBot="1" x14ac:dyDescent="0.5">
      <c r="B5" s="3" t="s">
        <v>0</v>
      </c>
      <c r="D5" s="40"/>
    </row>
    <row r="6" spans="1:7" ht="5.25" hidden="1" customHeight="1" thickBot="1" x14ac:dyDescent="0.3"/>
    <row r="7" spans="1:7" ht="5.25" hidden="1" customHeight="1" thickBot="1" x14ac:dyDescent="0.3"/>
    <row r="8" spans="1:7" ht="92.25" customHeight="1" thickBot="1" x14ac:dyDescent="0.3">
      <c r="B8" s="10" t="s">
        <v>1</v>
      </c>
      <c r="C8" s="5"/>
      <c r="D8" s="41" t="s">
        <v>28</v>
      </c>
      <c r="E8" s="31" t="s">
        <v>46</v>
      </c>
      <c r="F8" s="32"/>
    </row>
    <row r="9" spans="1:7" ht="15.75" x14ac:dyDescent="0.25">
      <c r="B9" s="5"/>
      <c r="C9" s="5" t="s">
        <v>2</v>
      </c>
      <c r="D9" s="25">
        <v>15</v>
      </c>
      <c r="E9" s="30">
        <f>SUM(E10:E11)</f>
        <v>0</v>
      </c>
      <c r="F9" s="28">
        <f>SUM(D9:E9)</f>
        <v>15</v>
      </c>
    </row>
    <row r="10" spans="1:7" ht="15.75" x14ac:dyDescent="0.25">
      <c r="B10" s="5"/>
      <c r="C10" s="5" t="s">
        <v>3</v>
      </c>
      <c r="D10" s="26">
        <v>15</v>
      </c>
      <c r="E10" s="23">
        <v>0</v>
      </c>
      <c r="F10" s="28">
        <f>SUM(D10:E10)</f>
        <v>15</v>
      </c>
    </row>
    <row r="11" spans="1:7" ht="16.5" thickBot="1" x14ac:dyDescent="0.3">
      <c r="B11" s="5"/>
      <c r="C11" s="5"/>
      <c r="D11" s="27">
        <f>SUM(D9:D10)</f>
        <v>30</v>
      </c>
      <c r="E11" s="24">
        <v>0</v>
      </c>
      <c r="F11" s="29">
        <f>SUM(D11:E11)</f>
        <v>30</v>
      </c>
    </row>
    <row r="12" spans="1:7" ht="8.25" customHeight="1" x14ac:dyDescent="0.25">
      <c r="B12" s="5"/>
      <c r="C12" s="5"/>
      <c r="D12" s="5"/>
      <c r="E12" s="5"/>
    </row>
    <row r="13" spans="1:7" ht="15.75" x14ac:dyDescent="0.25">
      <c r="B13" s="5"/>
      <c r="C13" s="5"/>
      <c r="D13" s="5"/>
      <c r="E13" s="5" t="s">
        <v>6</v>
      </c>
      <c r="G13" t="s">
        <v>23</v>
      </c>
    </row>
    <row r="14" spans="1:7" ht="15.75" x14ac:dyDescent="0.25">
      <c r="B14" s="11" t="s">
        <v>4</v>
      </c>
      <c r="C14" s="11" t="s">
        <v>5</v>
      </c>
      <c r="D14" s="13">
        <f>F10*0.75</f>
        <v>11.25</v>
      </c>
      <c r="E14" s="14">
        <f>D14</f>
        <v>11.25</v>
      </c>
      <c r="F14" s="1"/>
      <c r="G14" s="2"/>
    </row>
    <row r="15" spans="1:7" ht="32.25" customHeight="1" x14ac:dyDescent="0.25">
      <c r="B15" s="5"/>
      <c r="C15" s="5"/>
      <c r="D15" s="6" t="s">
        <v>29</v>
      </c>
      <c r="E15" s="12"/>
      <c r="F15" s="88" t="s">
        <v>22</v>
      </c>
      <c r="G15" s="89"/>
    </row>
    <row r="16" spans="1:7" ht="14.25" customHeight="1" x14ac:dyDescent="0.25">
      <c r="B16" s="5"/>
      <c r="C16" s="5"/>
      <c r="D16" s="7"/>
      <c r="E16" s="15"/>
    </row>
    <row r="17" spans="2:7" ht="15.75" x14ac:dyDescent="0.25">
      <c r="B17" s="4" t="s">
        <v>15</v>
      </c>
      <c r="C17" s="5"/>
      <c r="D17" s="7" t="s">
        <v>16</v>
      </c>
      <c r="E17" s="16">
        <f>E14+E15</f>
        <v>11.25</v>
      </c>
    </row>
    <row r="18" spans="2:7" ht="15.75" x14ac:dyDescent="0.25">
      <c r="B18" s="5" t="s">
        <v>11</v>
      </c>
      <c r="C18" s="5"/>
      <c r="D18" s="8" t="s">
        <v>2</v>
      </c>
      <c r="E18" s="8" t="s">
        <v>3</v>
      </c>
    </row>
    <row r="19" spans="2:7" ht="60" x14ac:dyDescent="0.25">
      <c r="B19" s="5" t="s">
        <v>7</v>
      </c>
      <c r="C19" s="5"/>
      <c r="D19" s="9">
        <v>0.4</v>
      </c>
      <c r="E19" s="9">
        <v>0.6</v>
      </c>
      <c r="G19" s="87" t="s">
        <v>47</v>
      </c>
    </row>
    <row r="20" spans="2:7" ht="15.75" x14ac:dyDescent="0.25">
      <c r="B20" s="5"/>
      <c r="C20" s="5"/>
      <c r="D20" s="33"/>
      <c r="E20" s="33"/>
    </row>
    <row r="21" spans="2:7" ht="9.75" customHeight="1" x14ac:dyDescent="0.25">
      <c r="B21" s="5"/>
      <c r="C21" s="5"/>
      <c r="D21" s="5"/>
    </row>
    <row r="22" spans="2:7" ht="15.75" x14ac:dyDescent="0.25">
      <c r="B22" s="69"/>
      <c r="C22" s="70" t="s">
        <v>8</v>
      </c>
      <c r="D22" s="83">
        <f>E17*D19</f>
        <v>4.5</v>
      </c>
      <c r="G22" s="34">
        <f t="shared" ref="G22:G27" si="0">D22</f>
        <v>4.5</v>
      </c>
    </row>
    <row r="23" spans="2:7" ht="15.75" x14ac:dyDescent="0.25">
      <c r="B23" s="69"/>
      <c r="C23" s="69" t="s">
        <v>9</v>
      </c>
      <c r="D23" s="83">
        <f>G22*0.35</f>
        <v>1.575</v>
      </c>
      <c r="E23" t="s">
        <v>19</v>
      </c>
      <c r="G23" s="35">
        <f t="shared" si="0"/>
        <v>1.575</v>
      </c>
    </row>
    <row r="24" spans="2:7" ht="15.75" x14ac:dyDescent="0.25">
      <c r="B24" s="69"/>
      <c r="C24" s="69" t="s">
        <v>10</v>
      </c>
      <c r="D24" s="83">
        <f>G22*0.3</f>
        <v>1.3499999999999999</v>
      </c>
      <c r="E24" t="s">
        <v>19</v>
      </c>
      <c r="G24" s="35">
        <f t="shared" si="0"/>
        <v>1.3499999999999999</v>
      </c>
    </row>
    <row r="25" spans="2:7" ht="15.75" x14ac:dyDescent="0.25">
      <c r="B25" s="69"/>
      <c r="C25" s="69" t="s">
        <v>13</v>
      </c>
      <c r="D25" s="83">
        <f>G22*0.15</f>
        <v>0.67499999999999993</v>
      </c>
      <c r="G25" s="35">
        <f t="shared" si="0"/>
        <v>0.67499999999999993</v>
      </c>
    </row>
    <row r="26" spans="2:7" ht="15.75" x14ac:dyDescent="0.25">
      <c r="B26" s="69"/>
      <c r="C26" s="69" t="s">
        <v>12</v>
      </c>
      <c r="D26" s="83">
        <f>G22*0.1</f>
        <v>0.45</v>
      </c>
      <c r="G26" s="35">
        <f t="shared" si="0"/>
        <v>0.45</v>
      </c>
    </row>
    <row r="27" spans="2:7" ht="15.75" x14ac:dyDescent="0.25">
      <c r="B27" s="69"/>
      <c r="C27" s="69" t="s">
        <v>14</v>
      </c>
      <c r="D27" s="83">
        <f>G22*0.1</f>
        <v>0.45</v>
      </c>
      <c r="G27" s="35">
        <f t="shared" si="0"/>
        <v>0.45</v>
      </c>
    </row>
    <row r="28" spans="2:7" ht="8.25" customHeight="1" x14ac:dyDescent="0.25">
      <c r="G28" s="36"/>
    </row>
    <row r="29" spans="2:7" ht="15.75" x14ac:dyDescent="0.25">
      <c r="B29" s="71"/>
      <c r="C29" s="72" t="s">
        <v>17</v>
      </c>
      <c r="D29" s="84">
        <f>E17*E19</f>
        <v>6.75</v>
      </c>
      <c r="G29" s="37">
        <f>D29</f>
        <v>6.75</v>
      </c>
    </row>
    <row r="30" spans="2:7" ht="15.75" x14ac:dyDescent="0.25">
      <c r="B30" s="71"/>
      <c r="C30" s="73" t="s">
        <v>18</v>
      </c>
      <c r="D30" s="84">
        <f>G29*0.45</f>
        <v>3.0375000000000001</v>
      </c>
      <c r="E30" t="s">
        <v>19</v>
      </c>
      <c r="G30" s="38">
        <f>D30</f>
        <v>3.0375000000000001</v>
      </c>
    </row>
    <row r="31" spans="2:7" ht="15.75" x14ac:dyDescent="0.25">
      <c r="B31" s="71"/>
      <c r="C31" s="73" t="s">
        <v>20</v>
      </c>
      <c r="D31" s="84">
        <f>G29*0.15</f>
        <v>1.0125</v>
      </c>
      <c r="E31" t="s">
        <v>19</v>
      </c>
      <c r="G31" s="38">
        <f>D31</f>
        <v>1.0125</v>
      </c>
    </row>
    <row r="32" spans="2:7" ht="16.5" thickBot="1" x14ac:dyDescent="0.3">
      <c r="B32" s="71"/>
      <c r="C32" s="73" t="s">
        <v>21</v>
      </c>
      <c r="D32" s="84">
        <f>G29*0.4</f>
        <v>2.7</v>
      </c>
      <c r="G32" s="39">
        <f>D32</f>
        <v>2.7</v>
      </c>
    </row>
    <row r="33" spans="3:7" ht="15.75" thickBot="1" x14ac:dyDescent="0.3"/>
    <row r="34" spans="3:7" ht="16.5" thickBot="1" x14ac:dyDescent="0.3">
      <c r="C34" s="42" t="s">
        <v>16</v>
      </c>
      <c r="D34" s="85">
        <f>D22+D29</f>
        <v>11.25</v>
      </c>
      <c r="G34" s="86">
        <f>G22+G29</f>
        <v>11.25</v>
      </c>
    </row>
  </sheetData>
  <mergeCells count="1">
    <mergeCell ref="F15:G15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C24" sqref="C24"/>
    </sheetView>
  </sheetViews>
  <sheetFormatPr baseColWidth="10" defaultRowHeight="15" x14ac:dyDescent="0.25"/>
  <cols>
    <col min="3" max="3" width="34" customWidth="1"/>
    <col min="4" max="4" width="39.7109375" customWidth="1"/>
  </cols>
  <sheetData>
    <row r="1" spans="1:4" x14ac:dyDescent="0.25">
      <c r="A1" s="57"/>
      <c r="B1" s="57"/>
      <c r="C1" s="57"/>
      <c r="D1" s="57"/>
    </row>
    <row r="2" spans="1:4" ht="26.25" x14ac:dyDescent="0.4">
      <c r="B2" s="44" t="s">
        <v>42</v>
      </c>
    </row>
    <row r="3" spans="1:4" ht="26.25" x14ac:dyDescent="0.4">
      <c r="B3" s="44"/>
    </row>
    <row r="4" spans="1:4" x14ac:dyDescent="0.25">
      <c r="B4" s="45" t="s">
        <v>30</v>
      </c>
      <c r="C4" s="45" t="s">
        <v>31</v>
      </c>
      <c r="D4" s="45" t="s">
        <v>32</v>
      </c>
    </row>
    <row r="5" spans="1:4" ht="26.25" customHeight="1" x14ac:dyDescent="0.25">
      <c r="B5" s="46">
        <v>0</v>
      </c>
      <c r="C5" s="90" t="s">
        <v>34</v>
      </c>
      <c r="D5" s="92" t="s">
        <v>35</v>
      </c>
    </row>
    <row r="6" spans="1:4" ht="20.25" customHeight="1" x14ac:dyDescent="0.25">
      <c r="B6" s="47" t="s">
        <v>33</v>
      </c>
      <c r="C6" s="90"/>
      <c r="D6" s="92"/>
    </row>
    <row r="7" spans="1:4" x14ac:dyDescent="0.25">
      <c r="B7" s="46">
        <v>1</v>
      </c>
      <c r="C7" s="91">
        <v>1</v>
      </c>
      <c r="D7" s="92"/>
    </row>
    <row r="8" spans="1:4" x14ac:dyDescent="0.25">
      <c r="B8" s="48" t="s">
        <v>36</v>
      </c>
      <c r="C8" s="91"/>
      <c r="D8" s="92"/>
    </row>
    <row r="9" spans="1:4" x14ac:dyDescent="0.25">
      <c r="B9" s="49">
        <v>2</v>
      </c>
      <c r="C9" s="91" t="s">
        <v>38</v>
      </c>
      <c r="D9" s="92" t="s">
        <v>39</v>
      </c>
    </row>
    <row r="10" spans="1:4" x14ac:dyDescent="0.25">
      <c r="B10" s="47" t="s">
        <v>37</v>
      </c>
      <c r="C10" s="91"/>
      <c r="D10" s="92"/>
    </row>
    <row r="11" spans="1:4" x14ac:dyDescent="0.25">
      <c r="B11" s="49">
        <v>2</v>
      </c>
      <c r="C11" s="91" t="s">
        <v>38</v>
      </c>
      <c r="D11" s="92" t="s">
        <v>41</v>
      </c>
    </row>
    <row r="12" spans="1:4" x14ac:dyDescent="0.25">
      <c r="B12" s="47" t="s">
        <v>40</v>
      </c>
      <c r="C12" s="91"/>
      <c r="D12" s="92"/>
    </row>
    <row r="16" spans="1:4" ht="15.75" thickBot="1" x14ac:dyDescent="0.3"/>
    <row r="17" spans="3:4" ht="27" thickBot="1" x14ac:dyDescent="0.45">
      <c r="C17" s="1" t="s">
        <v>1</v>
      </c>
      <c r="D17" s="50">
        <v>45</v>
      </c>
    </row>
    <row r="18" spans="3:4" ht="45" x14ac:dyDescent="0.25">
      <c r="C18" s="43" t="s">
        <v>43</v>
      </c>
    </row>
    <row r="20" spans="3:4" ht="32.25" x14ac:dyDescent="0.4">
      <c r="C20" s="43" t="s">
        <v>44</v>
      </c>
      <c r="D20" s="51">
        <f>D17*2</f>
        <v>90</v>
      </c>
    </row>
    <row r="22" spans="3:4" ht="26.25" x14ac:dyDescent="0.4">
      <c r="C22" s="1" t="s">
        <v>45</v>
      </c>
      <c r="D22" s="52">
        <f>D20</f>
        <v>90</v>
      </c>
    </row>
  </sheetData>
  <mergeCells count="7">
    <mergeCell ref="C5:C6"/>
    <mergeCell ref="C7:C8"/>
    <mergeCell ref="C9:C10"/>
    <mergeCell ref="C11:C12"/>
    <mergeCell ref="D5:D8"/>
    <mergeCell ref="D9:D10"/>
    <mergeCell ref="D11:D1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Rotwild</vt:lpstr>
      <vt:lpstr>Damwild</vt:lpstr>
      <vt:lpstr>Schwarzwild</vt:lpstr>
    </vt:vector>
  </TitlesOfParts>
  <Company>Landkreis Potsdam-Mittelmark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Lutz Strauß</dc:creator>
  <cp:lastModifiedBy>Strauß</cp:lastModifiedBy>
  <cp:lastPrinted>2023-07-11T11:44:15Z</cp:lastPrinted>
  <dcterms:created xsi:type="dcterms:W3CDTF">2021-12-03T07:57:23Z</dcterms:created>
  <dcterms:modified xsi:type="dcterms:W3CDTF">2024-01-30T11:01:32Z</dcterms:modified>
</cp:coreProperties>
</file>